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18 YAŞ ALTI 1.AŞAMA\"/>
    </mc:Choice>
  </mc:AlternateContent>
  <bookViews>
    <workbookView xWindow="0" yWindow="0" windowWidth="11925" windowHeight="6255" tabRatio="852" activeTab="1"/>
  </bookViews>
  <sheets>
    <sheet name="VAN ERKEK GRUP" sheetId="17" r:id="rId1"/>
    <sheet name="VAN ERKEK OYUNCULAR " sheetId="26" r:id="rId2"/>
    <sheet name="VAN KADIN GRUP" sheetId="24" r:id="rId3"/>
    <sheet name="VAN KADIN OYUNCULAR" sheetId="27" r:id="rId4"/>
    <sheet name="VAN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'VAN MAÇ PROGRAMI '!$A$1:$I$3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'VAN ERKEK GRUP'!$B$2:$X$9</definedName>
    <definedName name="_xlnm.Print_Area" localSheetId="2">'VAN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6" l="1"/>
  <c r="D2" i="27" l="1"/>
  <c r="A2" i="27"/>
  <c r="U3" i="17" l="1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<sst xmlns="http://schemas.openxmlformats.org/spreadsheetml/2006/main" count="96" uniqueCount="50">
  <si>
    <t>TAKIM 1</t>
  </si>
  <si>
    <t>TAKIM 2</t>
  </si>
  <si>
    <t>TARİH</t>
  </si>
  <si>
    <t>SAAT</t>
  </si>
  <si>
    <t>YER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</si>
  <si>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</si>
  <si>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</si>
  <si>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</si>
  <si>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</si>
  <si>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</si>
  <si>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</si>
  <si>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</si>
  <si>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</si>
  <si>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</si>
  <si>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</si>
  <si>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</si>
  <si>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</si>
  <si>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</si>
  <si>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</si>
  <si>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</si>
  <si>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</si>
  <si>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</si>
  <si>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</si>
  <si>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</si>
  <si>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</si>
  <si>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</si>
  <si>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</si>
  <si>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2</t>
  </si>
  <si>
    <t>ERKEKLER</t>
  </si>
  <si>
    <t>KADINLAR</t>
  </si>
  <si>
    <t>BYE</t>
  </si>
  <si>
    <t>VAN-18 YAŞ ALTI TAKIM ŞAMPİYONASI 1.AŞAMA -ERKEKLER</t>
  </si>
  <si>
    <t>VAN-18 YAŞ ALTI  TAKIM ŞAMPİYONASI 1.AŞAMA ERKEKLER</t>
  </si>
  <si>
    <t>VAN-18 YAŞ ALTI TAKIM ŞAMPİYONASI 1.AŞAMA -KADINLAR</t>
  </si>
  <si>
    <t>VAN-18 YAŞ ALTI  TAKIM ŞAMPİYONASI 1.AŞAMA  KADINLAR</t>
  </si>
  <si>
    <t>VAN-18 YAŞ TAKIM ŞAMPİYONASI 1.AŞAMA  MAÇ PROGRAMI</t>
  </si>
  <si>
    <t>VAN ATİK S.K.</t>
  </si>
  <si>
    <t>YENİ VAN S.K.</t>
  </si>
  <si>
    <t>VAN ATİK SPOR KULÜBÜ</t>
  </si>
  <si>
    <t>BEREN YAĞMUR KAZANCI</t>
  </si>
  <si>
    <t>MELİS ASLI KAZANCI</t>
  </si>
  <si>
    <t>ESMA NUR TOĞRAK</t>
  </si>
  <si>
    <t>YENİVAN TENİS SPOR KULÜBÜ</t>
  </si>
  <si>
    <t>ZEYNEP AKMAN</t>
  </si>
  <si>
    <t>ELİF AKMAN</t>
  </si>
  <si>
    <t>NAZLICAN SOĞUKBULAK</t>
  </si>
  <si>
    <t>VAN</t>
  </si>
  <si>
    <t>SEMİH DENİZ</t>
  </si>
  <si>
    <t>MEHMET ARDA BAHADIR</t>
  </si>
  <si>
    <t>MUSA 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</si>
</sst>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7" xfId="2" applyFont="1" applyBorder="1" applyAlignment="1">
      <alignment horizontal="center" vertical="center" textRotation="90"/>
    </xf>
    <xf numFmtId="0" fontId="10" fillId="0" borderId="16" xfId="2" applyFont="1" applyBorder="1" applyAlignment="1">
      <alignment horizontal="center" vertical="center" textRotation="90"/>
    </xf>
    <xf numFmtId="0" fontId="10" fillId="0" borderId="17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5" borderId="20" xfId="2" applyFont="1" applyFill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7" fillId="0" borderId="0" xfId="2"/>
    <xf numFmtId="0" fontId="8" fillId="0" borderId="15" xfId="2" applyFont="1" applyBorder="1"/>
    <xf numFmtId="0" fontId="11" fillId="0" borderId="8" xfId="2" applyFont="1" applyBorder="1" applyAlignment="1">
      <alignment horizontal="center"/>
    </xf>
    <xf numFmtId="0" fontId="7" fillId="0" borderId="24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2" xfId="2" applyBorder="1" applyAlignment="1">
      <alignment horizontal="center"/>
    </xf>
    <xf numFmtId="0" fontId="7" fillId="0" borderId="25" xfId="2" applyBorder="1" applyAlignment="1">
      <alignment horizontal="center"/>
    </xf>
    <xf numFmtId="0" fontId="7" fillId="5" borderId="26" xfId="2" applyFill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7" fillId="0" borderId="28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0" borderId="30" xfId="2" applyBorder="1" applyAlignment="1">
      <alignment horizontal="center"/>
    </xf>
    <xf numFmtId="0" fontId="7" fillId="0" borderId="31" xfId="2" applyBorder="1" applyAlignment="1">
      <alignment horizontal="center"/>
    </xf>
    <xf numFmtId="0" fontId="8" fillId="0" borderId="0" xfId="2" applyFont="1"/>
    <xf numFmtId="0" fontId="10" fillId="5" borderId="32" xfId="2" applyFont="1" applyFill="1" applyBorder="1" applyAlignment="1">
      <alignment horizontal="center" vertical="center" textRotation="90"/>
    </xf>
    <xf numFmtId="49" fontId="7" fillId="0" borderId="11" xfId="2" applyNumberFormat="1" applyBorder="1" applyAlignment="1">
      <alignment horizontal="center"/>
    </xf>
    <xf numFmtId="0" fontId="7" fillId="0" borderId="15" xfId="2" applyBorder="1"/>
    <xf numFmtId="0" fontId="7" fillId="0" borderId="9" xfId="2" applyBorder="1"/>
    <xf numFmtId="0" fontId="8" fillId="0" borderId="33" xfId="2" applyFont="1" applyBorder="1"/>
    <xf numFmtId="0" fontId="11" fillId="0" borderId="34" xfId="2" applyFont="1" applyBorder="1" applyAlignment="1">
      <alignment horizontal="center"/>
    </xf>
    <xf numFmtId="0" fontId="7" fillId="0" borderId="35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37" xfId="2" applyBorder="1" applyAlignment="1">
      <alignment horizontal="center"/>
    </xf>
    <xf numFmtId="0" fontId="7" fillId="5" borderId="38" xfId="2" applyFill="1" applyBorder="1" applyAlignment="1">
      <alignment horizontal="center"/>
    </xf>
    <xf numFmtId="0" fontId="7" fillId="0" borderId="39" xfId="2" applyBorder="1" applyAlignment="1">
      <alignment horizontal="center"/>
    </xf>
    <xf numFmtId="0" fontId="7" fillId="0" borderId="40" xfId="2" applyBorder="1" applyAlignment="1">
      <alignment horizontal="center"/>
    </xf>
    <xf numFmtId="0" fontId="7" fillId="5" borderId="36" xfId="2" applyFill="1" applyBorder="1" applyAlignment="1">
      <alignment horizontal="center"/>
    </xf>
    <xf numFmtId="49" fontId="7" fillId="0" borderId="41" xfId="2" applyNumberFormat="1" applyBorder="1" applyAlignment="1">
      <alignment horizontal="center"/>
    </xf>
    <xf numFmtId="0" fontId="7" fillId="0" borderId="33" xfId="2" applyBorder="1"/>
    <xf numFmtId="0" fontId="7" fillId="0" borderId="42" xfId="2" applyBorder="1"/>
    <xf numFmtId="0" fontId="12" fillId="0" borderId="11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5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21" fillId="0" borderId="0" xfId="2" applyFont="1" applyAlignment="1">
      <alignment horizont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20" fontId="1" fillId="6" borderId="13" xfId="0" applyNumberFormat="1" applyFont="1" applyFill="1" applyBorder="1" applyAlignment="1">
      <alignment horizontal="center" vertical="center"/>
    </xf>
    <xf numFmtId="20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H21" sqref="H21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49" customWidth="1"/>
    <col min="31" max="31" width="6.28515625" style="50" customWidth="1"/>
    <col min="32" max="36" width="4" style="50" customWidth="1"/>
    <col min="37" max="38" width="8.7109375" style="50"/>
    <col min="39" max="16384" width="8.7109375" style="10"/>
  </cols>
  <sheetData>
    <row r="1" spans="2:36" ht="52.5" customHeight="1" thickBot="1">
      <c r="B1" s="83" t="s">
        <v>31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2:36" ht="65.099999999999994" customHeight="1" thickTop="1">
      <c r="B2" s="52"/>
      <c r="C2" s="74" t="s">
        <v>28</v>
      </c>
      <c r="D2" s="4" t="s">
        <v>7</v>
      </c>
      <c r="E2" s="5" t="s">
        <v>8</v>
      </c>
      <c r="F2" s="6" t="s">
        <v>9</v>
      </c>
      <c r="G2" s="5" t="s">
        <v>8</v>
      </c>
      <c r="H2" s="6" t="s">
        <v>9</v>
      </c>
      <c r="I2" s="5" t="s">
        <v>8</v>
      </c>
      <c r="J2" s="6" t="s">
        <v>9</v>
      </c>
      <c r="K2" s="5" t="s">
        <v>8</v>
      </c>
      <c r="L2" s="6" t="s">
        <v>9</v>
      </c>
      <c r="M2" s="5" t="s">
        <v>8</v>
      </c>
      <c r="N2" s="6" t="s">
        <v>9</v>
      </c>
      <c r="O2" s="26" t="s">
        <v>10</v>
      </c>
      <c r="P2" s="7" t="s">
        <v>11</v>
      </c>
      <c r="Q2" s="5" t="s">
        <v>12</v>
      </c>
      <c r="R2" s="6" t="s">
        <v>13</v>
      </c>
      <c r="S2" s="8" t="s">
        <v>14</v>
      </c>
      <c r="T2" s="9" t="s">
        <v>15</v>
      </c>
      <c r="U2" s="79" t="s">
        <v>15</v>
      </c>
      <c r="V2" s="80"/>
      <c r="W2" s="81" t="s">
        <v>16</v>
      </c>
      <c r="X2" s="82"/>
      <c r="Y2" s="47" t="s">
        <v>22</v>
      </c>
      <c r="Z2" s="48" t="s">
        <v>22</v>
      </c>
      <c r="AA2" s="48" t="s">
        <v>23</v>
      </c>
      <c r="AB2" s="48" t="s">
        <v>23</v>
      </c>
    </row>
    <row r="3" spans="2:36" ht="12.75" customHeight="1">
      <c r="B3" s="42">
        <v>1</v>
      </c>
      <c r="C3" s="11" t="s">
        <v>36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19</v>
      </c>
      <c r="U3" s="28" t="str">
        <f>C3</f>
        <v>VAN ATİK S.K.</v>
      </c>
      <c r="V3" s="29">
        <f>C6</f>
        <v>0</v>
      </c>
      <c r="W3" s="21">
        <f>AC3</f>
        <v>0</v>
      </c>
      <c r="X3" s="16">
        <f>AD3</f>
        <v>0</v>
      </c>
      <c r="Y3" s="51"/>
      <c r="AF3" s="50">
        <f>IF(E3&gt;F3,1,0)</f>
        <v>0</v>
      </c>
      <c r="AG3" s="50">
        <f>IF(G3&gt;H3,1,0)</f>
        <v>0</v>
      </c>
      <c r="AH3" s="50">
        <f>IF(I3&gt;J3,1,0)</f>
        <v>0</v>
      </c>
      <c r="AI3" s="50">
        <f>IF(K3&gt;L3,1,0)</f>
        <v>0</v>
      </c>
      <c r="AJ3" s="50">
        <f>IF(M3&gt;N3,1,0)</f>
        <v>0</v>
      </c>
    </row>
    <row r="4" spans="2:36" ht="15">
      <c r="B4" s="42">
        <v>2</v>
      </c>
      <c r="C4" s="11"/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18</v>
      </c>
      <c r="U4" s="28">
        <f>C4</f>
        <v>0</v>
      </c>
      <c r="V4" s="29">
        <f>C5</f>
        <v>0</v>
      </c>
      <c r="W4" s="21">
        <f t="shared" ref="W4:W8" si="3">AC4</f>
        <v>0</v>
      </c>
      <c r="X4" s="16">
        <f t="shared" ref="X4:X8" si="4">AD4</f>
        <v>0</v>
      </c>
      <c r="Y4" s="51"/>
      <c r="AF4" s="50">
        <f t="shared" ref="AF4:AF6" si="5">IF(E4&gt;F4,1,0)</f>
        <v>0</v>
      </c>
      <c r="AG4" s="50">
        <f t="shared" ref="AG4:AG6" si="6">IF(G4&gt;H4,1,0)</f>
        <v>0</v>
      </c>
      <c r="AH4" s="50">
        <f t="shared" ref="AH4:AH6" si="7">IF(I4&gt;J4,1,0)</f>
        <v>0</v>
      </c>
      <c r="AI4" s="50">
        <f t="shared" ref="AI4:AI6" si="8">IF(K4&gt;L4,1,0)</f>
        <v>0</v>
      </c>
      <c r="AJ4" s="50">
        <f t="shared" ref="AJ4:AJ6" si="9">IF(M4&gt;N4,1,0)</f>
        <v>0</v>
      </c>
    </row>
    <row r="5" spans="2:36" ht="15">
      <c r="B5" s="42">
        <v>3</v>
      </c>
      <c r="C5" s="11"/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20</v>
      </c>
      <c r="U5" s="28" t="str">
        <f>C3</f>
        <v>VAN ATİK S.K.</v>
      </c>
      <c r="V5" s="29">
        <f>C5</f>
        <v>0</v>
      </c>
      <c r="W5" s="21">
        <f t="shared" si="3"/>
        <v>0</v>
      </c>
      <c r="X5" s="16">
        <f t="shared" si="4"/>
        <v>0</v>
      </c>
      <c r="Y5" s="51"/>
      <c r="AF5" s="50">
        <f t="shared" si="5"/>
        <v>0</v>
      </c>
      <c r="AG5" s="50">
        <f t="shared" si="6"/>
        <v>0</v>
      </c>
      <c r="AH5" s="50">
        <f t="shared" si="7"/>
        <v>0</v>
      </c>
      <c r="AI5" s="50">
        <f t="shared" si="8"/>
        <v>0</v>
      </c>
      <c r="AJ5" s="50">
        <f t="shared" si="9"/>
        <v>0</v>
      </c>
    </row>
    <row r="6" spans="2:36" ht="15">
      <c r="B6" s="42">
        <v>4</v>
      </c>
      <c r="C6" s="11"/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24</v>
      </c>
      <c r="U6" s="28">
        <f>C4</f>
        <v>0</v>
      </c>
      <c r="V6" s="29">
        <f>C6</f>
        <v>0</v>
      </c>
      <c r="W6" s="21">
        <f t="shared" si="3"/>
        <v>0</v>
      </c>
      <c r="X6" s="16">
        <f t="shared" si="4"/>
        <v>0</v>
      </c>
      <c r="Y6" s="51"/>
      <c r="AF6" s="50">
        <f t="shared" si="5"/>
        <v>0</v>
      </c>
      <c r="AG6" s="50">
        <f t="shared" si="6"/>
        <v>0</v>
      </c>
      <c r="AH6" s="50">
        <f t="shared" si="7"/>
        <v>0</v>
      </c>
      <c r="AI6" s="50">
        <f t="shared" si="8"/>
        <v>0</v>
      </c>
      <c r="AJ6" s="50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21</v>
      </c>
      <c r="U7" s="28" t="str">
        <f>C3</f>
        <v>VAN ATİK S.K.</v>
      </c>
      <c r="V7" s="29">
        <f>C4</f>
        <v>0</v>
      </c>
      <c r="W7" s="21">
        <f t="shared" si="3"/>
        <v>0</v>
      </c>
      <c r="X7" s="16">
        <f t="shared" si="4"/>
        <v>0</v>
      </c>
      <c r="Y7" s="51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17</v>
      </c>
      <c r="U8" s="40">
        <f>C5</f>
        <v>0</v>
      </c>
      <c r="V8" s="41">
        <f>C6</f>
        <v>0</v>
      </c>
      <c r="W8" s="23">
        <f t="shared" si="3"/>
        <v>0</v>
      </c>
      <c r="X8" s="24">
        <f t="shared" si="4"/>
        <v>0</v>
      </c>
      <c r="Y8" s="51"/>
    </row>
    <row r="9" spans="2:36">
      <c r="Y9" s="51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55" zoomScaleNormal="55" workbookViewId="0">
      <selection activeCell="E16" sqref="E16"/>
    </sheetView>
  </sheetViews>
  <sheetFormatPr defaultRowHeight="15"/>
  <cols>
    <col min="1" max="1" width="14.85546875" style="63" bestFit="1" customWidth="1"/>
    <col min="2" max="2" width="35.28515625" customWidth="1"/>
    <col min="3" max="3" width="27.140625" customWidth="1"/>
    <col min="4" max="4" width="8.85546875" style="63"/>
    <col min="5" max="5" width="36.85546875" customWidth="1"/>
    <col min="6" max="6" width="23" customWidth="1"/>
    <col min="7" max="7" width="8.85546875" style="63"/>
    <col min="8" max="8" width="41" customWidth="1"/>
    <col min="9" max="9" width="20.42578125" customWidth="1"/>
    <col min="10" max="10" width="9.5703125" style="63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90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7" ht="33" customHeight="1">
      <c r="A2" s="53">
        <f>SUM(A3:A5)</f>
        <v>4394</v>
      </c>
      <c r="B2" s="95" t="s">
        <v>38</v>
      </c>
      <c r="C2" s="96"/>
      <c r="D2" s="53"/>
      <c r="E2" s="95"/>
      <c r="F2" s="96"/>
      <c r="G2" s="53"/>
      <c r="H2" s="93"/>
      <c r="I2" s="94"/>
      <c r="J2" s="53"/>
      <c r="K2" s="93"/>
      <c r="L2" s="94"/>
    </row>
    <row r="3" spans="1:17" ht="33" customHeight="1">
      <c r="A3" s="59">
        <v>496</v>
      </c>
      <c r="B3" s="84" t="s">
        <v>47</v>
      </c>
      <c r="C3" s="85"/>
      <c r="D3" s="77"/>
      <c r="E3" s="86"/>
      <c r="F3" s="87"/>
      <c r="G3" s="59"/>
      <c r="H3" s="69"/>
      <c r="I3" s="70"/>
      <c r="J3" s="59"/>
      <c r="K3" s="97"/>
      <c r="L3" s="97"/>
    </row>
    <row r="4" spans="1:17" ht="33" customHeight="1">
      <c r="A4" s="59">
        <v>1949</v>
      </c>
      <c r="B4" s="84" t="s">
        <v>48</v>
      </c>
      <c r="C4" s="85"/>
      <c r="D4" s="77"/>
      <c r="E4" s="86"/>
      <c r="F4" s="87"/>
      <c r="G4" s="59"/>
      <c r="H4" s="69"/>
      <c r="I4" s="70"/>
      <c r="J4" s="59"/>
      <c r="K4" s="97"/>
      <c r="L4" s="97"/>
    </row>
    <row r="5" spans="1:17" ht="33" customHeight="1">
      <c r="A5" s="59">
        <v>1949</v>
      </c>
      <c r="B5" s="84" t="s">
        <v>49</v>
      </c>
      <c r="C5" s="85"/>
      <c r="D5" s="77"/>
      <c r="E5" s="86"/>
      <c r="F5" s="87"/>
      <c r="G5" s="59"/>
      <c r="H5" s="84"/>
      <c r="I5" s="85"/>
      <c r="J5" s="59"/>
      <c r="K5" s="84"/>
      <c r="L5" s="85"/>
    </row>
    <row r="6" spans="1:17" ht="33" customHeight="1">
      <c r="A6" s="59"/>
      <c r="B6" s="84"/>
      <c r="C6" s="85"/>
      <c r="D6" s="56"/>
      <c r="E6" s="57"/>
      <c r="F6" s="58"/>
      <c r="G6" s="59"/>
      <c r="H6" s="60"/>
      <c r="I6" s="61"/>
      <c r="J6" s="59"/>
      <c r="K6" s="60"/>
      <c r="L6" s="61"/>
    </row>
    <row r="7" spans="1:17" ht="33" customHeight="1">
      <c r="A7" s="56"/>
      <c r="B7" s="57"/>
      <c r="C7" s="58"/>
      <c r="D7" s="56"/>
      <c r="E7" s="57"/>
      <c r="F7" s="58"/>
      <c r="G7" s="59"/>
      <c r="H7" s="60"/>
      <c r="I7" s="61"/>
      <c r="J7" s="59"/>
      <c r="K7" s="62"/>
      <c r="L7" s="61"/>
    </row>
    <row r="8" spans="1:17" ht="33" customHeight="1">
      <c r="A8" s="59"/>
      <c r="B8" s="88"/>
      <c r="C8" s="89"/>
      <c r="D8" s="59"/>
      <c r="E8" s="88"/>
      <c r="F8" s="89"/>
      <c r="G8" s="59"/>
      <c r="H8" s="60"/>
      <c r="I8" s="61"/>
      <c r="J8" s="59"/>
      <c r="K8" s="62"/>
      <c r="L8" s="63"/>
    </row>
    <row r="9" spans="1:17" ht="23.25">
      <c r="A9" s="53"/>
      <c r="B9" s="54"/>
      <c r="C9" s="55"/>
      <c r="D9" s="53"/>
      <c r="E9" s="64"/>
      <c r="F9" s="65"/>
      <c r="G9" s="53"/>
      <c r="H9" s="54"/>
      <c r="I9" s="55"/>
      <c r="J9" s="53"/>
      <c r="K9" s="64"/>
      <c r="L9" s="65"/>
    </row>
    <row r="14" spans="1:17" s="63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3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3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3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3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66"/>
      <c r="N21" s="66"/>
    </row>
    <row r="22" spans="2:17">
      <c r="M22" s="66"/>
      <c r="N22" s="66"/>
    </row>
    <row r="23" spans="2:17">
      <c r="M23" s="66"/>
      <c r="N23" s="66"/>
    </row>
  </sheetData>
  <mergeCells count="18"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B4:C4"/>
    <mergeCell ref="B5:C5"/>
    <mergeCell ref="E3:F3"/>
    <mergeCell ref="E4:F4"/>
    <mergeCell ref="E5:F5"/>
    <mergeCell ref="B8:C8"/>
    <mergeCell ref="E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M20" sqref="M20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49" customWidth="1"/>
    <col min="31" max="31" width="6.28515625" style="50" customWidth="1"/>
    <col min="32" max="36" width="4" style="50" customWidth="1"/>
    <col min="37" max="38" width="8.7109375" style="50"/>
    <col min="39" max="16384" width="8.7109375" style="10"/>
  </cols>
  <sheetData>
    <row r="1" spans="2:36" ht="48.75" customHeight="1" thickBot="1">
      <c r="B1" s="83" t="s">
        <v>33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2:36" ht="65.099999999999994" customHeight="1" thickTop="1">
      <c r="B2" s="52"/>
      <c r="C2" s="74" t="s">
        <v>29</v>
      </c>
      <c r="D2" s="4" t="s">
        <v>7</v>
      </c>
      <c r="E2" s="5" t="s">
        <v>8</v>
      </c>
      <c r="F2" s="6" t="s">
        <v>9</v>
      </c>
      <c r="G2" s="5" t="s">
        <v>8</v>
      </c>
      <c r="H2" s="6" t="s">
        <v>9</v>
      </c>
      <c r="I2" s="5" t="s">
        <v>8</v>
      </c>
      <c r="J2" s="6" t="s">
        <v>9</v>
      </c>
      <c r="K2" s="5" t="s">
        <v>8</v>
      </c>
      <c r="L2" s="6" t="s">
        <v>9</v>
      </c>
      <c r="M2" s="5" t="s">
        <v>8</v>
      </c>
      <c r="N2" s="6" t="s">
        <v>9</v>
      </c>
      <c r="O2" s="26" t="s">
        <v>10</v>
      </c>
      <c r="P2" s="7" t="s">
        <v>11</v>
      </c>
      <c r="Q2" s="5" t="s">
        <v>12</v>
      </c>
      <c r="R2" s="6" t="s">
        <v>13</v>
      </c>
      <c r="S2" s="8" t="s">
        <v>14</v>
      </c>
      <c r="T2" s="9" t="s">
        <v>15</v>
      </c>
      <c r="U2" s="79" t="s">
        <v>15</v>
      </c>
      <c r="V2" s="80"/>
      <c r="W2" s="81" t="s">
        <v>16</v>
      </c>
      <c r="X2" s="82"/>
      <c r="Y2" s="47" t="s">
        <v>22</v>
      </c>
      <c r="Z2" s="48" t="s">
        <v>22</v>
      </c>
      <c r="AA2" s="48" t="s">
        <v>23</v>
      </c>
      <c r="AB2" s="48" t="s">
        <v>23</v>
      </c>
    </row>
    <row r="3" spans="2:36" ht="12.75" customHeight="1">
      <c r="B3" s="42">
        <v>1</v>
      </c>
      <c r="C3" s="11" t="s">
        <v>36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19</v>
      </c>
      <c r="U3" s="28" t="str">
        <f>C3</f>
        <v>VAN ATİK S.K.</v>
      </c>
      <c r="V3" s="29" t="str">
        <f>C6</f>
        <v>BYE</v>
      </c>
      <c r="W3" s="21">
        <f>AC3</f>
        <v>0</v>
      </c>
      <c r="X3" s="16">
        <f>AD3</f>
        <v>0</v>
      </c>
      <c r="Y3" s="51"/>
      <c r="AF3" s="50">
        <f>IF(E3&gt;F3,1,0)</f>
        <v>0</v>
      </c>
      <c r="AG3" s="50">
        <f>IF(G3&gt;H3,1,0)</f>
        <v>0</v>
      </c>
      <c r="AH3" s="50">
        <f>IF(I3&gt;J3,1,0)</f>
        <v>0</v>
      </c>
      <c r="AI3" s="50">
        <f>IF(K3&gt;L3,1,0)</f>
        <v>0</v>
      </c>
      <c r="AJ3" s="50">
        <f>IF(M3&gt;N3,1,0)</f>
        <v>0</v>
      </c>
    </row>
    <row r="4" spans="2:36" ht="15">
      <c r="B4" s="42">
        <v>2</v>
      </c>
      <c r="C4" s="11" t="s">
        <v>37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18</v>
      </c>
      <c r="U4" s="28" t="str">
        <f>C4</f>
        <v>YENİ VAN S.K.</v>
      </c>
      <c r="V4" s="29" t="str">
        <f>C5</f>
        <v>BYE</v>
      </c>
      <c r="W4" s="21">
        <f t="shared" ref="W4:X8" si="3">AC4</f>
        <v>0</v>
      </c>
      <c r="X4" s="16">
        <f t="shared" si="3"/>
        <v>0</v>
      </c>
      <c r="Y4" s="51"/>
      <c r="AF4" s="50">
        <f t="shared" ref="AF4:AF6" si="4">IF(E4&gt;F4,1,0)</f>
        <v>0</v>
      </c>
      <c r="AG4" s="50">
        <f t="shared" ref="AG4:AG6" si="5">IF(G4&gt;H4,1,0)</f>
        <v>0</v>
      </c>
      <c r="AH4" s="50">
        <f t="shared" ref="AH4:AH6" si="6">IF(I4&gt;J4,1,0)</f>
        <v>0</v>
      </c>
      <c r="AI4" s="50">
        <f t="shared" ref="AI4:AI6" si="7">IF(K4&gt;L4,1,0)</f>
        <v>0</v>
      </c>
      <c r="AJ4" s="50">
        <f t="shared" ref="AJ4:AJ6" si="8">IF(M4&gt;N4,1,0)</f>
        <v>0</v>
      </c>
    </row>
    <row r="5" spans="2:36" ht="15">
      <c r="B5" s="42">
        <v>3</v>
      </c>
      <c r="C5" s="11" t="s">
        <v>30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20</v>
      </c>
      <c r="U5" s="28" t="str">
        <f>C3</f>
        <v>VAN ATİK S.K.</v>
      </c>
      <c r="V5" s="29" t="str">
        <f>C5</f>
        <v>BYE</v>
      </c>
      <c r="W5" s="21">
        <f t="shared" si="3"/>
        <v>0</v>
      </c>
      <c r="X5" s="16">
        <f t="shared" si="3"/>
        <v>0</v>
      </c>
      <c r="Y5" s="51"/>
      <c r="AF5" s="50">
        <f t="shared" si="4"/>
        <v>0</v>
      </c>
      <c r="AG5" s="50">
        <f t="shared" si="5"/>
        <v>0</v>
      </c>
      <c r="AH5" s="50">
        <f t="shared" si="6"/>
        <v>0</v>
      </c>
      <c r="AI5" s="50">
        <f t="shared" si="7"/>
        <v>0</v>
      </c>
      <c r="AJ5" s="50">
        <f t="shared" si="8"/>
        <v>0</v>
      </c>
    </row>
    <row r="6" spans="2:36" ht="15">
      <c r="B6" s="42">
        <v>4</v>
      </c>
      <c r="C6" s="11" t="s">
        <v>30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24</v>
      </c>
      <c r="U6" s="28" t="str">
        <f>C4</f>
        <v>YENİ VAN S.K.</v>
      </c>
      <c r="V6" s="29" t="str">
        <f>C6</f>
        <v>BYE</v>
      </c>
      <c r="W6" s="21">
        <f t="shared" si="3"/>
        <v>0</v>
      </c>
      <c r="X6" s="16">
        <f t="shared" si="3"/>
        <v>0</v>
      </c>
      <c r="Y6" s="51"/>
      <c r="AF6" s="50">
        <f t="shared" si="4"/>
        <v>0</v>
      </c>
      <c r="AG6" s="50">
        <f t="shared" si="5"/>
        <v>0</v>
      </c>
      <c r="AH6" s="50">
        <f t="shared" si="6"/>
        <v>0</v>
      </c>
      <c r="AI6" s="50">
        <f t="shared" si="7"/>
        <v>0</v>
      </c>
      <c r="AJ6" s="50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21</v>
      </c>
      <c r="U7" s="28" t="str">
        <f>C3</f>
        <v>VAN ATİK S.K.</v>
      </c>
      <c r="V7" s="29" t="str">
        <f>C4</f>
        <v>YENİ VAN S.K.</v>
      </c>
      <c r="W7" s="21">
        <f t="shared" si="3"/>
        <v>0</v>
      </c>
      <c r="X7" s="16">
        <f t="shared" si="3"/>
        <v>0</v>
      </c>
      <c r="Y7" s="51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17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3"/>
        <v>0</v>
      </c>
      <c r="Y8" s="51"/>
    </row>
    <row r="9" spans="2:36">
      <c r="Y9" s="51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I23" sqref="I23"/>
    </sheetView>
  </sheetViews>
  <sheetFormatPr defaultRowHeight="15"/>
  <cols>
    <col min="1" max="1" width="8.85546875" style="63"/>
    <col min="2" max="2" width="38.28515625" customWidth="1"/>
    <col min="3" max="3" width="17" customWidth="1"/>
    <col min="4" max="4" width="8.85546875" style="63"/>
    <col min="5" max="5" width="44.7109375" customWidth="1"/>
    <col min="6" max="6" width="9.140625" customWidth="1"/>
    <col min="7" max="7" width="8.85546875" style="63"/>
    <col min="8" max="8" width="44.42578125" customWidth="1"/>
    <col min="9" max="9" width="16.140625" customWidth="1"/>
    <col min="10" max="10" width="8.85546875" style="63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90" t="s">
        <v>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ht="33" customHeight="1">
      <c r="A2" s="53">
        <f>SUM(A3:A5)</f>
        <v>5316</v>
      </c>
      <c r="B2" s="98" t="s">
        <v>38</v>
      </c>
      <c r="C2" s="99"/>
      <c r="D2" s="53">
        <f>SUM(D3:D5)</f>
        <v>5316</v>
      </c>
      <c r="E2" s="98" t="s">
        <v>42</v>
      </c>
      <c r="F2" s="99"/>
      <c r="G2" s="53"/>
      <c r="H2" s="98"/>
      <c r="I2" s="99"/>
      <c r="J2" s="53"/>
      <c r="K2" s="98"/>
      <c r="L2" s="99"/>
    </row>
    <row r="3" spans="1:12" ht="33" customHeight="1">
      <c r="A3" s="59">
        <v>1772</v>
      </c>
      <c r="B3" s="75" t="s">
        <v>39</v>
      </c>
      <c r="C3" s="76"/>
      <c r="D3" s="59">
        <v>1772</v>
      </c>
      <c r="E3" s="84" t="s">
        <v>43</v>
      </c>
      <c r="F3" s="85"/>
      <c r="G3" s="59"/>
      <c r="H3" s="86"/>
      <c r="I3" s="87"/>
      <c r="J3" s="59"/>
      <c r="K3" s="84"/>
      <c r="L3" s="85"/>
    </row>
    <row r="4" spans="1:12" ht="33" customHeight="1">
      <c r="A4" s="59">
        <v>1772</v>
      </c>
      <c r="B4" s="75" t="s">
        <v>40</v>
      </c>
      <c r="C4" s="76"/>
      <c r="D4" s="59">
        <v>1772</v>
      </c>
      <c r="E4" s="84" t="s">
        <v>44</v>
      </c>
      <c r="F4" s="85"/>
      <c r="G4" s="59"/>
      <c r="H4" s="86"/>
      <c r="I4" s="87"/>
      <c r="J4" s="59"/>
      <c r="K4" s="69"/>
      <c r="L4" s="70"/>
    </row>
    <row r="5" spans="1:12" ht="33" customHeight="1">
      <c r="A5" s="59">
        <v>1772</v>
      </c>
      <c r="B5" s="75" t="s">
        <v>41</v>
      </c>
      <c r="C5" s="76"/>
      <c r="D5" s="59">
        <v>1772</v>
      </c>
      <c r="E5" s="84" t="s">
        <v>45</v>
      </c>
      <c r="F5" s="85"/>
      <c r="G5" s="59"/>
      <c r="H5" s="86"/>
      <c r="I5" s="87"/>
      <c r="J5" s="59"/>
      <c r="K5" s="69"/>
      <c r="L5" s="70"/>
    </row>
    <row r="6" spans="1:12" ht="33" customHeight="1">
      <c r="A6" s="59"/>
      <c r="B6" s="84"/>
      <c r="C6" s="85"/>
      <c r="D6" s="59"/>
      <c r="E6" s="60"/>
      <c r="F6" s="61"/>
      <c r="G6" s="59"/>
      <c r="H6" s="60"/>
      <c r="I6" s="61"/>
      <c r="J6" s="59"/>
      <c r="K6" s="97"/>
      <c r="L6" s="97"/>
    </row>
    <row r="7" spans="1:12" ht="33" customHeight="1">
      <c r="A7" s="59"/>
      <c r="B7" s="71"/>
      <c r="C7" s="72"/>
      <c r="D7" s="59"/>
      <c r="E7" s="60"/>
      <c r="F7" s="61"/>
      <c r="G7" s="59"/>
      <c r="H7" s="60"/>
      <c r="I7" s="61"/>
      <c r="J7" s="59"/>
      <c r="K7" s="60"/>
      <c r="L7" s="61"/>
    </row>
    <row r="8" spans="1:12" ht="33" customHeight="1">
      <c r="A8" s="59"/>
      <c r="B8" s="71"/>
      <c r="C8" s="72"/>
      <c r="D8" s="59"/>
      <c r="E8" s="60"/>
      <c r="F8" s="61"/>
      <c r="G8" s="59"/>
      <c r="H8" s="60"/>
      <c r="I8" s="61"/>
      <c r="J8" s="59"/>
      <c r="K8" s="60"/>
      <c r="L8" s="61"/>
    </row>
    <row r="9" spans="1:12" ht="23.25">
      <c r="A9" s="53"/>
      <c r="B9" s="98"/>
      <c r="C9" s="99"/>
      <c r="D9" s="53"/>
      <c r="E9" s="100"/>
      <c r="F9" s="100"/>
      <c r="G9" s="53"/>
      <c r="H9" s="98"/>
      <c r="I9" s="99"/>
      <c r="J9" s="53"/>
      <c r="K9" s="67"/>
      <c r="L9" s="68"/>
    </row>
    <row r="10" spans="1:12">
      <c r="A10"/>
    </row>
    <row r="11" spans="1:12">
      <c r="A11"/>
    </row>
    <row r="12" spans="1:12">
      <c r="A12"/>
    </row>
  </sheetData>
  <mergeCells count="17">
    <mergeCell ref="B9:C9"/>
    <mergeCell ref="E9:F9"/>
    <mergeCell ref="H9:I9"/>
    <mergeCell ref="E4:F4"/>
    <mergeCell ref="E5:F5"/>
    <mergeCell ref="H5:I5"/>
    <mergeCell ref="B6:C6"/>
    <mergeCell ref="K6:L6"/>
    <mergeCell ref="H3:I3"/>
    <mergeCell ref="H4:I4"/>
    <mergeCell ref="K3:L3"/>
    <mergeCell ref="A1:L1"/>
    <mergeCell ref="B2:C2"/>
    <mergeCell ref="E2:F2"/>
    <mergeCell ref="H2:I2"/>
    <mergeCell ref="K2:L2"/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70" zoomScaleNormal="70" workbookViewId="0">
      <selection activeCell="C8" sqref="C8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46" customWidth="1"/>
    <col min="9" max="9" width="62.42578125" style="3" bestFit="1" customWidth="1"/>
  </cols>
  <sheetData>
    <row r="1" spans="1:9" ht="31.9" customHeight="1">
      <c r="A1" s="101" t="s">
        <v>35</v>
      </c>
      <c r="B1" s="102"/>
      <c r="C1" s="102"/>
      <c r="D1" s="102"/>
      <c r="E1" s="102"/>
      <c r="F1" s="102"/>
      <c r="G1" s="102"/>
      <c r="H1" s="102"/>
      <c r="I1" s="103"/>
    </row>
    <row r="2" spans="1:9" ht="17.649999999999999" customHeight="1" thickBot="1">
      <c r="A2" s="104"/>
      <c r="B2" s="105"/>
      <c r="C2" s="105"/>
      <c r="D2" s="105"/>
      <c r="E2" s="105"/>
      <c r="F2" s="105"/>
      <c r="G2" s="105"/>
      <c r="H2" s="105"/>
      <c r="I2" s="106"/>
    </row>
    <row r="3" spans="1:9" ht="36" customHeight="1" thickBot="1">
      <c r="A3" s="114" t="s">
        <v>26</v>
      </c>
      <c r="B3" s="115" t="s">
        <v>25</v>
      </c>
      <c r="C3" s="115" t="s">
        <v>0</v>
      </c>
      <c r="D3" s="116" t="s">
        <v>1</v>
      </c>
      <c r="E3" s="117" t="s">
        <v>2</v>
      </c>
      <c r="F3" s="118" t="s">
        <v>3</v>
      </c>
      <c r="G3" s="117" t="s">
        <v>6</v>
      </c>
      <c r="H3" s="119" t="s">
        <v>16</v>
      </c>
      <c r="I3" s="73" t="s">
        <v>4</v>
      </c>
    </row>
    <row r="4" spans="1:9" s="2" customFormat="1" ht="35.25" customHeight="1" thickBot="1">
      <c r="A4" s="107" t="s">
        <v>46</v>
      </c>
      <c r="B4" s="108" t="s">
        <v>5</v>
      </c>
      <c r="C4" s="108" t="s">
        <v>36</v>
      </c>
      <c r="D4" s="109" t="s">
        <v>37</v>
      </c>
      <c r="E4" s="110">
        <v>45839</v>
      </c>
      <c r="F4" s="111">
        <v>0.375</v>
      </c>
      <c r="G4" s="112" t="s">
        <v>27</v>
      </c>
      <c r="H4" s="113"/>
      <c r="I4" s="78"/>
    </row>
  </sheetData>
  <sortState ref="D382:E401">
    <sortCondition ref="E382:E401"/>
  </sortState>
  <mergeCells count="1">
    <mergeCell ref="A1:I2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VAN ERKEK GRUP</vt:lpstr>
      <vt:lpstr>VAN ERKEK OYUNCULAR </vt:lpstr>
      <vt:lpstr>VAN KADIN GRUP</vt:lpstr>
      <vt:lpstr>VAN KADIN OYUNCULAR</vt:lpstr>
      <vt:lpstr>VAN MAÇ PROGRAMI </vt:lpstr>
      <vt:lpstr>'VAN ERKEK GRUP'!Yazdırma_Alanı</vt:lpstr>
      <vt:lpstr>'VAN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2025-06-27T23:48:39Z</dcterms:modified>
</cp:coreProperties>
</file>