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11925" windowHeight="6255" tabRatio="852" firstSheet="1" activeTab="2"/>
  </bookViews>
  <sheets>
    <sheet name="ANTALYA ERKEK GRUP" sheetId="17" r:id="rId1"/>
    <sheet name="ANTALYA ERKEK OYUNCULAR " sheetId="26" r:id="rId2"/>
    <sheet name="ANTALYA KADIN GRUP" sheetId="24" r:id="rId3"/>
    <sheet name="ANTALYA KADIN OYUNCULAR" sheetId="27" r:id="rId4"/>
    <sheet name="ANTALYA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'ANTALYA MAÇ PROGRAMI '!$A$1:$I$4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'ANTALYA ERKEK GRUP'!$B$2:$X$9</definedName>
    <definedName name="_xlnm.Print_Area" localSheetId="2">'ANTALYA KADIN GRUP'!$B$2:$X$9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6" l="1"/>
  <c r="A2" i="26"/>
  <c r="U3" i="17" l="1"/>
  <c r="U4" i="17"/>
  <c r="V4" i="17"/>
  <c r="U5" i="17"/>
  <c r="V5" i="17"/>
  <c r="U6" i="17"/>
  <c r="V6" i="17"/>
  <c r="U7" i="17"/>
  <c r="V7" i="17"/>
  <c r="U8" i="17"/>
  <c r="V8" i="17"/>
  <c r="X8" i="24" l="1"/>
  <c r="W8" i="24"/>
  <c r="V8" i="24"/>
  <c r="U8" i="24"/>
  <c r="X7" i="24"/>
  <c r="W7" i="24"/>
  <c r="V7" i="24"/>
  <c r="U7" i="24"/>
  <c r="AJ6" i="24"/>
  <c r="AI6" i="24"/>
  <c r="X6" i="24"/>
  <c r="W6" i="24"/>
  <c r="V6" i="24"/>
  <c r="U6" i="24"/>
  <c r="R6" i="24"/>
  <c r="Q6" i="24"/>
  <c r="J6" i="24"/>
  <c r="I6" i="24"/>
  <c r="AH6" i="24" s="1"/>
  <c r="H6" i="24"/>
  <c r="G6" i="24"/>
  <c r="F6" i="24"/>
  <c r="E6" i="24"/>
  <c r="AF6" i="24" s="1"/>
  <c r="AJ5" i="24"/>
  <c r="AI5" i="24"/>
  <c r="X5" i="24"/>
  <c r="W5" i="24"/>
  <c r="V5" i="24"/>
  <c r="U5" i="24"/>
  <c r="R5" i="24"/>
  <c r="Q5" i="24"/>
  <c r="J5" i="24"/>
  <c r="I5" i="24"/>
  <c r="H5" i="24"/>
  <c r="G5" i="24"/>
  <c r="AG5" i="24" s="1"/>
  <c r="F5" i="24"/>
  <c r="E5" i="24"/>
  <c r="AJ4" i="24"/>
  <c r="AI4" i="24"/>
  <c r="X4" i="24"/>
  <c r="W4" i="24"/>
  <c r="V4" i="24"/>
  <c r="U4" i="24"/>
  <c r="R4" i="24"/>
  <c r="Q4" i="24"/>
  <c r="J4" i="24"/>
  <c r="I4" i="24"/>
  <c r="H4" i="24"/>
  <c r="G4" i="24"/>
  <c r="F4" i="24"/>
  <c r="E4" i="24"/>
  <c r="AJ3" i="24"/>
  <c r="AI3" i="24"/>
  <c r="X3" i="24"/>
  <c r="W3" i="24"/>
  <c r="V3" i="24"/>
  <c r="U3" i="24"/>
  <c r="R3" i="24"/>
  <c r="Q3" i="24"/>
  <c r="J3" i="24"/>
  <c r="I3" i="24"/>
  <c r="H3" i="24"/>
  <c r="G3" i="24"/>
  <c r="F3" i="24"/>
  <c r="E3" i="24"/>
  <c r="X8" i="17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24" l="1"/>
  <c r="AF4" i="24"/>
  <c r="S4" i="24"/>
  <c r="AH4" i="24"/>
  <c r="AG3" i="24"/>
  <c r="AH3" i="24"/>
  <c r="AF5" i="24"/>
  <c r="D5" i="24" s="1"/>
  <c r="AG6" i="24"/>
  <c r="D6" i="24" s="1"/>
  <c r="S6" i="24"/>
  <c r="AH5" i="24"/>
  <c r="S5" i="24"/>
  <c r="AF3" i="24"/>
  <c r="D3" i="24" s="1"/>
  <c r="AG4" i="24"/>
  <c r="D4" i="24" s="1"/>
  <c r="O3" i="24"/>
  <c r="O5" i="24"/>
  <c r="O4" i="24"/>
  <c r="O6" i="24"/>
  <c r="S3" i="17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<sst xmlns="http://schemas.openxmlformats.org/spreadsheetml/2006/main" count="113" uniqueCount="62">
  <si>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</si>
  <si>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</si>
  <si>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</si>
  <si>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</si>
  <si>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</si>
  <si>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</si>
  <si>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</si>
  <si>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</si>
  <si>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</si>
  <si>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</si>
  <si>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</si>
  <si>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</si>
  <si>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</si>
  <si>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</si>
  <si>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</si>
  <si>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</si>
  <si>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</si>
  <si>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</si>
  <si>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</si>
  <si>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</si>
  <si>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</si>
  <si>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</si>
  <si>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</si>
  <si>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</si>
  <si>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</si>
  <si>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</si>
  <si>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</si>
  <si>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İL</t>
  </si>
  <si>
    <t>KORT 1</t>
  </si>
  <si>
    <t>KORT 2</t>
  </si>
  <si>
    <t>ERKEKLER</t>
  </si>
  <si>
    <t>KADINLAR</t>
  </si>
  <si>
    <t>BYE</t>
  </si>
  <si>
    <t>ANTALYA-18 YAŞ ALTI TAKIM ŞAMPİYONASI 1.AŞAMA -ERKEKLER</t>
  </si>
  <si>
    <t>ANTALYA-18 YAŞ ALTI  TAKIM ŞAMPİYONASI 1.AŞAMA ERKEKLER</t>
  </si>
  <si>
    <t>ANTALYA-18 YAŞ ALTI TAKIM ŞAMPİYONASI 1.AŞAMA -KADINLAR</t>
  </si>
  <si>
    <t>ANTALYA-18 YAŞ ALTI  TAKIM ŞAMPİYONASI 1.AŞAMA  KADINLAR</t>
  </si>
  <si>
    <t>ANTALYA-18 YAŞ TAKIM ŞAMPİYONASI 1.AŞAMA  MAÇ PROGRAMI</t>
  </si>
  <si>
    <t>ANTALYA TENİS İHTİSAS KULÜBÜ</t>
  </si>
  <si>
    <t>TURGAY SOYSAL TENİS AKADEMİSİ</t>
  </si>
  <si>
    <t>ANTALYA TENİS İHTİSAS S.K.</t>
  </si>
  <si>
    <t>ANTALYA</t>
  </si>
  <si>
    <t>ANTALYA TENİS İHTİSAS SPOR KULÜBÜ</t>
  </si>
  <si>
    <t>CEYLİN ÖZ</t>
  </si>
  <si>
    <t>AYA AKAN</t>
  </si>
  <si>
    <t>MELİSA GÜRSEL</t>
  </si>
  <si>
    <t>ÖYKÜ ÜVEZ</t>
  </si>
  <si>
    <t xml:space="preserve">TURGAY SOYSAL TENİS AKADEMİSİ </t>
  </si>
  <si>
    <t xml:space="preserve">NİSAN ÇİÇEK </t>
  </si>
  <si>
    <t>ZEYNEP BEREN TÜRKTAŞ</t>
  </si>
  <si>
    <t>EKİN SU ÇOBAN</t>
  </si>
  <si>
    <t>ÇAĞAN ÇELİK</t>
  </si>
  <si>
    <t>EGE YAYKIRAN</t>
  </si>
  <si>
    <t>ATA DEMİR</t>
  </si>
  <si>
    <t>EGE DEMİR</t>
  </si>
  <si>
    <t>HASAN MEHRİCAN</t>
  </si>
  <si>
    <t>TURGAY SOYSAL TENİS AKADEMİ</t>
  </si>
  <si>
    <t xml:space="preserve">KAMİL EMRE ÇAĞIRICI </t>
  </si>
  <si>
    <t>ARHAT ASLAN</t>
  </si>
  <si>
    <t xml:space="preserve">AHMET CAN YELKEN </t>
  </si>
  <si>
    <t>URAS DEMİREL</t>
  </si>
  <si>
    <t>YİĞİT ALPAĞUT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</si>
</sst>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3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sz val="26"/>
      <name val="Times New Roman"/>
      <family val="1"/>
      <charset val="162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  <font>
      <b/>
      <sz val="20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7" xfId="2" applyFont="1" applyBorder="1" applyAlignment="1">
      <alignment horizontal="center" vertical="center" textRotation="90"/>
    </xf>
    <xf numFmtId="0" fontId="10" fillId="0" borderId="16" xfId="2" applyFont="1" applyBorder="1" applyAlignment="1">
      <alignment horizontal="center" vertical="center" textRotation="90"/>
    </xf>
    <xf numFmtId="0" fontId="10" fillId="0" borderId="17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5" borderId="20" xfId="2" applyFont="1" applyFill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7" fillId="0" borderId="0" xfId="2"/>
    <xf numFmtId="0" fontId="8" fillId="0" borderId="15" xfId="2" applyFont="1" applyBorder="1"/>
    <xf numFmtId="0" fontId="11" fillId="0" borderId="8" xfId="2" applyFont="1" applyBorder="1" applyAlignment="1">
      <alignment horizontal="center"/>
    </xf>
    <xf numFmtId="0" fontId="7" fillId="0" borderId="24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2" xfId="2" applyBorder="1" applyAlignment="1">
      <alignment horizontal="center"/>
    </xf>
    <xf numFmtId="0" fontId="7" fillId="0" borderId="25" xfId="2" applyBorder="1" applyAlignment="1">
      <alignment horizontal="center"/>
    </xf>
    <xf numFmtId="0" fontId="7" fillId="5" borderId="26" xfId="2" applyFill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7" fillId="0" borderId="28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0" borderId="30" xfId="2" applyBorder="1" applyAlignment="1">
      <alignment horizontal="center"/>
    </xf>
    <xf numFmtId="0" fontId="7" fillId="0" borderId="31" xfId="2" applyBorder="1" applyAlignment="1">
      <alignment horizontal="center"/>
    </xf>
    <xf numFmtId="0" fontId="8" fillId="0" borderId="0" xfId="2" applyFont="1"/>
    <xf numFmtId="0" fontId="10" fillId="5" borderId="32" xfId="2" applyFont="1" applyFill="1" applyBorder="1" applyAlignment="1">
      <alignment horizontal="center" vertical="center" textRotation="90"/>
    </xf>
    <xf numFmtId="49" fontId="7" fillId="0" borderId="11" xfId="2" applyNumberFormat="1" applyBorder="1" applyAlignment="1">
      <alignment horizontal="center"/>
    </xf>
    <xf numFmtId="0" fontId="7" fillId="0" borderId="15" xfId="2" applyBorder="1"/>
    <xf numFmtId="0" fontId="7" fillId="0" borderId="9" xfId="2" applyBorder="1"/>
    <xf numFmtId="0" fontId="8" fillId="0" borderId="33" xfId="2" applyFont="1" applyBorder="1"/>
    <xf numFmtId="0" fontId="11" fillId="0" borderId="34" xfId="2" applyFont="1" applyBorder="1" applyAlignment="1">
      <alignment horizontal="center"/>
    </xf>
    <xf numFmtId="0" fontId="7" fillId="0" borderId="35" xfId="2" applyBorder="1" applyAlignment="1">
      <alignment horizontal="center"/>
    </xf>
    <xf numFmtId="0" fontId="7" fillId="0" borderId="36" xfId="2" applyBorder="1" applyAlignment="1">
      <alignment horizontal="center"/>
    </xf>
    <xf numFmtId="0" fontId="7" fillId="0" borderId="37" xfId="2" applyBorder="1" applyAlignment="1">
      <alignment horizontal="center"/>
    </xf>
    <xf numFmtId="0" fontId="7" fillId="5" borderId="38" xfId="2" applyFill="1" applyBorder="1" applyAlignment="1">
      <alignment horizontal="center"/>
    </xf>
    <xf numFmtId="0" fontId="7" fillId="0" borderId="39" xfId="2" applyBorder="1" applyAlignment="1">
      <alignment horizontal="center"/>
    </xf>
    <xf numFmtId="0" fontId="7" fillId="0" borderId="40" xfId="2" applyBorder="1" applyAlignment="1">
      <alignment horizontal="center"/>
    </xf>
    <xf numFmtId="0" fontId="7" fillId="5" borderId="36" xfId="2" applyFill="1" applyBorder="1" applyAlignment="1">
      <alignment horizontal="center"/>
    </xf>
    <xf numFmtId="49" fontId="7" fillId="0" borderId="41" xfId="2" applyNumberFormat="1" applyBorder="1" applyAlignment="1">
      <alignment horizontal="center"/>
    </xf>
    <xf numFmtId="0" fontId="7" fillId="0" borderId="33" xfId="2" applyBorder="1"/>
    <xf numFmtId="0" fontId="7" fillId="0" borderId="42" xfId="2" applyBorder="1"/>
    <xf numFmtId="0" fontId="12" fillId="0" borderId="11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5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5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5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5" xfId="0" applyFont="1" applyFill="1" applyBorder="1" applyAlignment="1">
      <alignment horizontal="left" vertical="center"/>
    </xf>
    <xf numFmtId="0" fontId="0" fillId="0" borderId="0" xfId="0" applyBorder="1"/>
    <xf numFmtId="0" fontId="4" fillId="11" borderId="9" xfId="0" applyFont="1" applyFill="1" applyBorder="1" applyAlignment="1">
      <alignment horizontal="left" vertical="center"/>
    </xf>
    <xf numFmtId="0" fontId="4" fillId="11" borderId="15" xfId="0" applyFont="1" applyFill="1" applyBorder="1" applyAlignment="1">
      <alignment horizontal="left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5" xfId="0" applyFont="1" applyFill="1" applyBorder="1" applyAlignment="1">
      <alignment horizontal="left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5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5" xfId="0" applyFont="1" applyFill="1" applyBorder="1" applyAlignment="1">
      <alignment horizontal="left" vertical="center"/>
    </xf>
    <xf numFmtId="0" fontId="21" fillId="0" borderId="16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20" fillId="0" borderId="0" xfId="2" applyFont="1" applyAlignment="1">
      <alignment horizontal="center"/>
    </xf>
    <xf numFmtId="0" fontId="19" fillId="9" borderId="9" xfId="0" applyFont="1" applyFill="1" applyBorder="1" applyAlignment="1">
      <alignment horizontal="left" vertical="center"/>
    </xf>
    <xf numFmtId="0" fontId="19" fillId="9" borderId="15" xfId="0" applyFont="1" applyFill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5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left" vertical="center"/>
    </xf>
    <xf numFmtId="0" fontId="3" fillId="13" borderId="4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vertical="center"/>
    </xf>
    <xf numFmtId="0" fontId="22" fillId="6" borderId="2" xfId="0" applyFont="1" applyFill="1" applyBorder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20" fontId="1" fillId="6" borderId="13" xfId="0" applyNumberFormat="1" applyFont="1" applyFill="1" applyBorder="1" applyAlignment="1">
      <alignment horizontal="center" vertical="center"/>
    </xf>
    <xf numFmtId="20" fontId="1" fillId="6" borderId="2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164" fontId="1" fillId="3" borderId="47" xfId="0" applyNumberFormat="1" applyFont="1" applyFill="1" applyBorder="1" applyAlignment="1">
      <alignment horizontal="center" vertical="center"/>
    </xf>
    <xf numFmtId="20" fontId="1" fillId="3" borderId="43" xfId="0" applyNumberFormat="1" applyFont="1" applyFill="1" applyBorder="1" applyAlignment="1">
      <alignment horizontal="center" vertical="center"/>
    </xf>
    <xf numFmtId="20" fontId="1" fillId="3" borderId="47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vertical="center"/>
    </xf>
    <xf numFmtId="0" fontId="19" fillId="9" borderId="15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/>
    </xf>
    <xf numFmtId="0" fontId="19" fillId="0" borderId="9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4" fillId="10" borderId="9" xfId="0" applyFont="1" applyFill="1" applyBorder="1" applyAlignment="1">
      <alignment horizontal="left" vertical="center"/>
    </xf>
    <xf numFmtId="0" fontId="4" fillId="10" borderId="15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C13" sqref="C13:C14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.5703125" style="10" customWidth="1"/>
    <col min="22" max="22" width="35.710937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52.5" customHeight="1" thickBot="1">
      <c r="B1" s="84" t="s">
        <v>33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2:36" ht="65.099999999999994" customHeight="1" thickTop="1">
      <c r="B2" s="56"/>
      <c r="C2" s="77" t="s">
        <v>30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80" t="s">
        <v>16</v>
      </c>
      <c r="V2" s="81"/>
      <c r="W2" s="82" t="s">
        <v>17</v>
      </c>
      <c r="X2" s="83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38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ANTALYA TENİS İHTİSAS KULÜBÜ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39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TURGAY SOYSAL TENİS AKADEMİSİ</v>
      </c>
      <c r="V4" s="29" t="str">
        <f>C5</f>
        <v>BYE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ht="15">
      <c r="B5" s="42">
        <v>3</v>
      </c>
      <c r="C5" s="11" t="s">
        <v>32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ANTALYA TENİS İHTİSAS KULÜBÜ</v>
      </c>
      <c r="V5" s="29" t="str">
        <f>C5</f>
        <v>BYE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ht="15">
      <c r="B6" s="42">
        <v>4</v>
      </c>
      <c r="C6" s="11" t="s">
        <v>32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TURGAY SOYSAL TENİS AKADEMİSİ</v>
      </c>
      <c r="V6" s="29" t="str">
        <f>C6</f>
        <v>BYE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ANTALYA TENİS İHTİSAS KULÜBÜ</v>
      </c>
      <c r="V7" s="29" t="str">
        <f>C4</f>
        <v>TURGAY SOYSAL TENİS AKADEMİSİ</v>
      </c>
      <c r="W7" s="21">
        <f t="shared" si="3"/>
        <v>0</v>
      </c>
      <c r="X7" s="16">
        <f t="shared" si="4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BYE</v>
      </c>
      <c r="V8" s="41" t="str">
        <f>C6</f>
        <v>BYE</v>
      </c>
      <c r="W8" s="23">
        <f t="shared" si="3"/>
        <v>0</v>
      </c>
      <c r="X8" s="24">
        <f t="shared" si="4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H15" sqref="H15"/>
    </sheetView>
  </sheetViews>
  <sheetFormatPr defaultRowHeight="15"/>
  <cols>
    <col min="1" max="1" width="14.85546875" style="64" bestFit="1" customWidth="1"/>
    <col min="2" max="2" width="35.28515625" customWidth="1"/>
    <col min="3" max="3" width="27.140625" customWidth="1"/>
    <col min="4" max="4" width="8.85546875" style="64"/>
    <col min="5" max="5" width="36.85546875" customWidth="1"/>
    <col min="6" max="6" width="23" customWidth="1"/>
    <col min="7" max="7" width="8.85546875" style="64"/>
    <col min="8" max="8" width="41" customWidth="1"/>
    <col min="9" max="9" width="20.42578125" customWidth="1"/>
    <col min="10" max="10" width="9.5703125" style="64" bestFit="1" customWidth="1"/>
    <col min="11" max="11" width="45.5703125" customWidth="1"/>
    <col min="12" max="12" width="21.85546875" customWidth="1"/>
    <col min="15" max="15" width="45.28515625" customWidth="1"/>
  </cols>
  <sheetData>
    <row r="1" spans="1:17" ht="52.5" customHeight="1" thickBot="1">
      <c r="A1" s="91" t="s">
        <v>34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7" ht="33" customHeight="1">
      <c r="A2" s="57">
        <f>A3+A4+A5+A6+A7</f>
        <v>1051</v>
      </c>
      <c r="B2" s="94" t="s">
        <v>42</v>
      </c>
      <c r="C2" s="95"/>
      <c r="D2" s="57">
        <f>D3+D4+D5+D6+D7</f>
        <v>9745</v>
      </c>
      <c r="E2" s="126" t="s">
        <v>56</v>
      </c>
      <c r="F2" s="127"/>
      <c r="G2" s="57"/>
      <c r="H2" s="94"/>
      <c r="I2" s="95"/>
      <c r="J2" s="57"/>
      <c r="K2" s="94"/>
      <c r="L2" s="95"/>
    </row>
    <row r="3" spans="1:17" ht="33" customHeight="1">
      <c r="A3" s="60">
        <v>41</v>
      </c>
      <c r="B3" s="85" t="s">
        <v>51</v>
      </c>
      <c r="C3" s="86"/>
      <c r="D3" s="60">
        <v>1949</v>
      </c>
      <c r="E3" s="85" t="s">
        <v>57</v>
      </c>
      <c r="F3" s="86"/>
      <c r="G3" s="60"/>
      <c r="H3" s="70"/>
      <c r="I3" s="71"/>
      <c r="J3" s="60"/>
      <c r="K3" s="96"/>
      <c r="L3" s="96"/>
    </row>
    <row r="4" spans="1:17" ht="33" customHeight="1">
      <c r="A4" s="60">
        <v>154</v>
      </c>
      <c r="B4" s="78" t="s">
        <v>52</v>
      </c>
      <c r="C4" s="79"/>
      <c r="D4" s="60">
        <v>1949</v>
      </c>
      <c r="E4" s="85" t="s">
        <v>58</v>
      </c>
      <c r="F4" s="86"/>
      <c r="G4" s="60"/>
      <c r="H4" s="70"/>
      <c r="I4" s="71"/>
      <c r="J4" s="60"/>
      <c r="K4" s="96"/>
      <c r="L4" s="96"/>
    </row>
    <row r="5" spans="1:17" ht="33" customHeight="1">
      <c r="A5" s="60">
        <v>171</v>
      </c>
      <c r="B5" s="78" t="s">
        <v>53</v>
      </c>
      <c r="C5" s="79"/>
      <c r="D5" s="60">
        <v>1949</v>
      </c>
      <c r="E5" s="85" t="s">
        <v>59</v>
      </c>
      <c r="F5" s="86"/>
      <c r="G5" s="60"/>
      <c r="H5" s="85"/>
      <c r="I5" s="86"/>
      <c r="J5" s="60"/>
      <c r="K5" s="85"/>
      <c r="L5" s="86"/>
    </row>
    <row r="6" spans="1:17" ht="33" customHeight="1">
      <c r="A6" s="123">
        <v>330</v>
      </c>
      <c r="B6" s="124" t="s">
        <v>54</v>
      </c>
      <c r="C6" s="125"/>
      <c r="D6" s="60">
        <v>1949</v>
      </c>
      <c r="E6" s="85" t="s">
        <v>60</v>
      </c>
      <c r="F6" s="86"/>
      <c r="G6" s="60"/>
      <c r="H6" s="61"/>
      <c r="I6" s="62"/>
      <c r="J6" s="60"/>
      <c r="K6" s="61"/>
      <c r="L6" s="62"/>
    </row>
    <row r="7" spans="1:17" ht="33" customHeight="1">
      <c r="A7" s="123">
        <v>355</v>
      </c>
      <c r="B7" s="124" t="s">
        <v>55</v>
      </c>
      <c r="C7" s="125"/>
      <c r="D7" s="60">
        <v>1949</v>
      </c>
      <c r="E7" s="85" t="s">
        <v>61</v>
      </c>
      <c r="F7" s="86"/>
      <c r="G7" s="60"/>
      <c r="H7" s="61"/>
      <c r="I7" s="62"/>
      <c r="J7" s="60"/>
      <c r="K7" s="63"/>
      <c r="L7" s="62"/>
    </row>
    <row r="8" spans="1:17" ht="33" customHeight="1">
      <c r="A8" s="60"/>
      <c r="B8" s="89"/>
      <c r="C8" s="90"/>
      <c r="D8" s="60"/>
      <c r="E8" s="89"/>
      <c r="F8" s="90"/>
      <c r="G8" s="60"/>
      <c r="H8" s="61"/>
      <c r="I8" s="62"/>
      <c r="J8" s="60"/>
      <c r="K8" s="63"/>
      <c r="L8" s="64"/>
    </row>
    <row r="9" spans="1:17" ht="23.25">
      <c r="A9" s="57"/>
      <c r="B9" s="58"/>
      <c r="C9" s="59"/>
      <c r="D9" s="57"/>
      <c r="E9" s="65"/>
      <c r="F9" s="66"/>
      <c r="G9" s="57"/>
      <c r="H9" s="58"/>
      <c r="I9" s="59"/>
      <c r="J9" s="57"/>
      <c r="K9" s="65"/>
      <c r="L9" s="66"/>
    </row>
    <row r="14" spans="1:17" s="64" customFormat="1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4" customFormat="1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4" customFormat="1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4" customFormat="1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4" customFormat="1">
      <c r="B18"/>
      <c r="C18"/>
      <c r="E18"/>
      <c r="F18"/>
      <c r="H18"/>
      <c r="I18"/>
      <c r="K18"/>
      <c r="L18"/>
      <c r="M18"/>
      <c r="N18"/>
      <c r="O18"/>
      <c r="P18"/>
      <c r="Q18"/>
    </row>
    <row r="21" spans="2:17">
      <c r="M21" s="67"/>
      <c r="N21" s="67"/>
    </row>
    <row r="22" spans="2:17">
      <c r="M22" s="67"/>
      <c r="N22" s="67"/>
    </row>
    <row r="23" spans="2:17">
      <c r="M23" s="67"/>
      <c r="N23" s="67"/>
    </row>
  </sheetData>
  <mergeCells count="19">
    <mergeCell ref="A1:L1"/>
    <mergeCell ref="B2:C2"/>
    <mergeCell ref="E2:F2"/>
    <mergeCell ref="B6:C6"/>
    <mergeCell ref="H2:I2"/>
    <mergeCell ref="H5:I5"/>
    <mergeCell ref="K2:L2"/>
    <mergeCell ref="K3:L3"/>
    <mergeCell ref="K4:L4"/>
    <mergeCell ref="K5:L5"/>
    <mergeCell ref="B3:C3"/>
    <mergeCell ref="E6:F6"/>
    <mergeCell ref="E3:F3"/>
    <mergeCell ref="E4:F4"/>
    <mergeCell ref="E5:F5"/>
    <mergeCell ref="B8:C8"/>
    <mergeCell ref="E8:F8"/>
    <mergeCell ref="B7:C7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tabSelected="1" topLeftCell="B1" zoomScale="70" zoomScaleNormal="70" zoomScaleSheetLayoutView="55" workbookViewId="0">
      <selection activeCell="P19" sqref="P19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" style="10" customWidth="1"/>
    <col min="22" max="22" width="36.285156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48.75" customHeight="1" thickBot="1">
      <c r="B1" s="84" t="s">
        <v>35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2:36" ht="65.099999999999994" customHeight="1" thickTop="1">
      <c r="B2" s="56"/>
      <c r="C2" s="77" t="s">
        <v>31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80" t="s">
        <v>16</v>
      </c>
      <c r="V2" s="81"/>
      <c r="W2" s="82" t="s">
        <v>17</v>
      </c>
      <c r="X2" s="83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38</v>
      </c>
      <c r="D3" s="12">
        <f t="shared" ref="D3:D6" si="0"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ANTALYA TENİS İHTİSAS KULÜBÜ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39</v>
      </c>
      <c r="D4" s="12">
        <f t="shared" si="0"/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TURGAY SOYSAL TENİS AKADEMİSİ</v>
      </c>
      <c r="V4" s="29" t="str">
        <f>C5</f>
        <v>BYE</v>
      </c>
      <c r="W4" s="21">
        <f t="shared" ref="W4:X8" si="3">AC4</f>
        <v>0</v>
      </c>
      <c r="X4" s="16">
        <f t="shared" si="3"/>
        <v>0</v>
      </c>
      <c r="Y4" s="55"/>
      <c r="AF4" s="54">
        <f t="shared" ref="AF4:AF6" si="4">IF(E4&gt;F4,1,0)</f>
        <v>0</v>
      </c>
      <c r="AG4" s="54">
        <f t="shared" ref="AG4:AG6" si="5">IF(G4&gt;H4,1,0)</f>
        <v>0</v>
      </c>
      <c r="AH4" s="54">
        <f t="shared" ref="AH4:AH6" si="6">IF(I4&gt;J4,1,0)</f>
        <v>0</v>
      </c>
      <c r="AI4" s="54">
        <f t="shared" ref="AI4:AI6" si="7">IF(K4&gt;L4,1,0)</f>
        <v>0</v>
      </c>
      <c r="AJ4" s="54">
        <f t="shared" ref="AJ4:AJ6" si="8">IF(M4&gt;N4,1,0)</f>
        <v>0</v>
      </c>
    </row>
    <row r="5" spans="2:36" ht="15">
      <c r="B5" s="42">
        <v>3</v>
      </c>
      <c r="C5" s="11" t="s">
        <v>32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ANTALYA TENİS İHTİSAS KULÜBÜ</v>
      </c>
      <c r="V5" s="29" t="str">
        <f>C5</f>
        <v>BYE</v>
      </c>
      <c r="W5" s="21">
        <f t="shared" si="3"/>
        <v>0</v>
      </c>
      <c r="X5" s="16">
        <f t="shared" si="3"/>
        <v>0</v>
      </c>
      <c r="Y5" s="55"/>
      <c r="AF5" s="54">
        <f t="shared" si="4"/>
        <v>0</v>
      </c>
      <c r="AG5" s="54">
        <f t="shared" si="5"/>
        <v>0</v>
      </c>
      <c r="AH5" s="54">
        <f t="shared" si="6"/>
        <v>0</v>
      </c>
      <c r="AI5" s="54">
        <f t="shared" si="7"/>
        <v>0</v>
      </c>
      <c r="AJ5" s="54">
        <f t="shared" si="8"/>
        <v>0</v>
      </c>
    </row>
    <row r="6" spans="2:36" ht="15">
      <c r="B6" s="42">
        <v>4</v>
      </c>
      <c r="C6" s="11" t="s">
        <v>32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TURGAY SOYSAL TENİS AKADEMİSİ</v>
      </c>
      <c r="V6" s="29" t="str">
        <f>C6</f>
        <v>BYE</v>
      </c>
      <c r="W6" s="21">
        <f t="shared" si="3"/>
        <v>0</v>
      </c>
      <c r="X6" s="16">
        <f t="shared" si="3"/>
        <v>0</v>
      </c>
      <c r="Y6" s="55"/>
      <c r="AF6" s="54">
        <f t="shared" si="4"/>
        <v>0</v>
      </c>
      <c r="AG6" s="54">
        <f t="shared" si="5"/>
        <v>0</v>
      </c>
      <c r="AH6" s="54">
        <f t="shared" si="6"/>
        <v>0</v>
      </c>
      <c r="AI6" s="54">
        <f t="shared" si="7"/>
        <v>0</v>
      </c>
      <c r="AJ6" s="54">
        <f t="shared" si="8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ANTALYA TENİS İHTİSAS KULÜBÜ</v>
      </c>
      <c r="V7" s="29" t="str">
        <f>C4</f>
        <v>TURGAY SOYSAL TENİS AKADEMİSİ</v>
      </c>
      <c r="W7" s="21">
        <f t="shared" si="3"/>
        <v>0</v>
      </c>
      <c r="X7" s="16">
        <f t="shared" si="3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BYE</v>
      </c>
      <c r="V8" s="41" t="str">
        <f>C6</f>
        <v>BYE</v>
      </c>
      <c r="W8" s="23">
        <f t="shared" si="3"/>
        <v>0</v>
      </c>
      <c r="X8" s="24">
        <f t="shared" si="3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55" zoomScaleNormal="55" workbookViewId="0">
      <selection activeCell="G17" sqref="G17"/>
    </sheetView>
  </sheetViews>
  <sheetFormatPr defaultRowHeight="15"/>
  <cols>
    <col min="1" max="1" width="8.85546875" style="64"/>
    <col min="2" max="2" width="38.28515625" customWidth="1"/>
    <col min="3" max="3" width="17" customWidth="1"/>
    <col min="4" max="4" width="8.85546875" style="64"/>
    <col min="5" max="5" width="44.7109375" customWidth="1"/>
    <col min="6" max="6" width="9.140625" customWidth="1"/>
    <col min="7" max="7" width="8.85546875" style="64"/>
    <col min="8" max="8" width="44.42578125" customWidth="1"/>
    <col min="9" max="9" width="16.140625" customWidth="1"/>
    <col min="10" max="10" width="8.85546875" style="64"/>
    <col min="11" max="11" width="37" customWidth="1"/>
    <col min="12" max="12" width="19.28515625" customWidth="1"/>
    <col min="15" max="15" width="48.7109375" customWidth="1"/>
    <col min="18" max="18" width="44.28515625" customWidth="1"/>
  </cols>
  <sheetData>
    <row r="1" spans="1:12" ht="66" customHeight="1" thickBot="1">
      <c r="A1" s="91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33" customHeight="1">
      <c r="A2" s="57">
        <v>292</v>
      </c>
      <c r="B2" s="97" t="s">
        <v>42</v>
      </c>
      <c r="C2" s="98"/>
      <c r="D2" s="57">
        <v>2477</v>
      </c>
      <c r="E2" s="97" t="s">
        <v>47</v>
      </c>
      <c r="F2" s="98"/>
      <c r="G2" s="57"/>
      <c r="H2" s="97"/>
      <c r="I2" s="98"/>
      <c r="J2" s="57"/>
      <c r="K2" s="97"/>
      <c r="L2" s="98"/>
    </row>
    <row r="3" spans="1:12" ht="33" customHeight="1">
      <c r="A3" s="60">
        <v>67</v>
      </c>
      <c r="B3" s="85" t="s">
        <v>43</v>
      </c>
      <c r="C3" s="86"/>
      <c r="D3" s="60">
        <v>173</v>
      </c>
      <c r="E3" s="121" t="s">
        <v>48</v>
      </c>
      <c r="F3" s="122"/>
      <c r="G3" s="60"/>
      <c r="H3" s="87"/>
      <c r="I3" s="88"/>
      <c r="J3" s="60"/>
      <c r="K3" s="85"/>
      <c r="L3" s="86"/>
    </row>
    <row r="4" spans="1:12" ht="33" customHeight="1">
      <c r="A4" s="60">
        <v>68</v>
      </c>
      <c r="B4" s="78" t="s">
        <v>44</v>
      </c>
      <c r="C4" s="79"/>
      <c r="D4" s="60">
        <v>632</v>
      </c>
      <c r="E4" s="121" t="s">
        <v>49</v>
      </c>
      <c r="F4" s="122"/>
      <c r="G4" s="60"/>
      <c r="H4" s="87"/>
      <c r="I4" s="88"/>
      <c r="J4" s="60"/>
      <c r="K4" s="70"/>
      <c r="L4" s="71"/>
    </row>
    <row r="5" spans="1:12" ht="33" customHeight="1">
      <c r="A5" s="60">
        <v>157</v>
      </c>
      <c r="B5" s="85" t="s">
        <v>45</v>
      </c>
      <c r="C5" s="86"/>
      <c r="D5" s="60">
        <v>1672</v>
      </c>
      <c r="E5" s="121" t="s">
        <v>50</v>
      </c>
      <c r="F5" s="122"/>
      <c r="G5" s="60"/>
      <c r="H5" s="87"/>
      <c r="I5" s="88"/>
      <c r="J5" s="60"/>
      <c r="K5" s="70"/>
      <c r="L5" s="71"/>
    </row>
    <row r="6" spans="1:12" ht="33" customHeight="1">
      <c r="A6" s="60">
        <v>371</v>
      </c>
      <c r="B6" s="78" t="s">
        <v>46</v>
      </c>
      <c r="C6" s="79"/>
      <c r="D6" s="60"/>
      <c r="E6" s="61"/>
      <c r="F6" s="62"/>
      <c r="G6" s="60"/>
      <c r="H6" s="61"/>
      <c r="I6" s="62"/>
      <c r="J6" s="60"/>
      <c r="K6" s="96"/>
      <c r="L6" s="96"/>
    </row>
    <row r="7" spans="1:12" ht="33" customHeight="1">
      <c r="A7" s="60"/>
      <c r="B7" s="72"/>
      <c r="C7" s="73"/>
      <c r="D7" s="60"/>
      <c r="E7" s="61"/>
      <c r="F7" s="62"/>
      <c r="G7" s="60"/>
      <c r="H7" s="61"/>
      <c r="I7" s="62"/>
      <c r="J7" s="60"/>
      <c r="K7" s="61"/>
      <c r="L7" s="62"/>
    </row>
    <row r="8" spans="1:12" ht="33" customHeight="1">
      <c r="A8" s="60"/>
      <c r="B8" s="72"/>
      <c r="C8" s="73"/>
      <c r="D8" s="60"/>
      <c r="E8" s="61"/>
      <c r="F8" s="62"/>
      <c r="G8" s="60"/>
      <c r="H8" s="61"/>
      <c r="I8" s="62"/>
      <c r="J8" s="60"/>
      <c r="K8" s="61"/>
      <c r="L8" s="62"/>
    </row>
    <row r="9" spans="1:12" ht="23.25">
      <c r="A9" s="57"/>
      <c r="B9" s="97"/>
      <c r="C9" s="98"/>
      <c r="D9" s="57"/>
      <c r="E9" s="99"/>
      <c r="F9" s="99"/>
      <c r="G9" s="57"/>
      <c r="H9" s="97"/>
      <c r="I9" s="98"/>
      <c r="J9" s="57"/>
      <c r="K9" s="68"/>
      <c r="L9" s="69"/>
    </row>
    <row r="10" spans="1:12">
      <c r="A10"/>
    </row>
    <row r="11" spans="1:12">
      <c r="A11"/>
    </row>
    <row r="12" spans="1:12">
      <c r="A12"/>
    </row>
  </sheetData>
  <mergeCells count="18">
    <mergeCell ref="B9:C9"/>
    <mergeCell ref="E9:F9"/>
    <mergeCell ref="H9:I9"/>
    <mergeCell ref="E4:F4"/>
    <mergeCell ref="E5:F5"/>
    <mergeCell ref="H5:I5"/>
    <mergeCell ref="B5:C5"/>
    <mergeCell ref="K6:L6"/>
    <mergeCell ref="H3:I3"/>
    <mergeCell ref="H4:I4"/>
    <mergeCell ref="K3:L3"/>
    <mergeCell ref="A1:L1"/>
    <mergeCell ref="B2:C2"/>
    <mergeCell ref="E2:F2"/>
    <mergeCell ref="H2:I2"/>
    <mergeCell ref="K2:L2"/>
    <mergeCell ref="E3:F3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0" zoomScaleNormal="70" workbookViewId="0">
      <selection activeCell="C14" sqref="C14:C15"/>
    </sheetView>
  </sheetViews>
  <sheetFormatPr defaultRowHeight="21"/>
  <cols>
    <col min="1" max="1" width="21" style="1" customWidth="1"/>
    <col min="2" max="2" width="14.5703125" style="3" customWidth="1"/>
    <col min="3" max="4" width="47.5703125" style="3" customWidth="1"/>
    <col min="5" max="5" width="38.28515625" style="45" customWidth="1"/>
    <col min="6" max="6" width="16.28515625" style="45" customWidth="1"/>
    <col min="7" max="7" width="16.7109375" style="45" customWidth="1"/>
    <col min="8" max="8" width="13.7109375" style="50" customWidth="1"/>
    <col min="9" max="9" width="62.42578125" style="3" bestFit="1" customWidth="1"/>
  </cols>
  <sheetData>
    <row r="1" spans="1:9" ht="31.9" customHeight="1">
      <c r="A1" s="101" t="s">
        <v>37</v>
      </c>
      <c r="B1" s="102"/>
      <c r="C1" s="102"/>
      <c r="D1" s="102"/>
      <c r="E1" s="102"/>
      <c r="F1" s="102"/>
      <c r="G1" s="102"/>
      <c r="H1" s="102"/>
      <c r="I1" s="103"/>
    </row>
    <row r="2" spans="1:9" ht="17.649999999999999" customHeight="1" thickBot="1">
      <c r="A2" s="104"/>
      <c r="B2" s="105"/>
      <c r="C2" s="105"/>
      <c r="D2" s="105"/>
      <c r="E2" s="105"/>
      <c r="F2" s="105"/>
      <c r="G2" s="105"/>
      <c r="H2" s="105"/>
      <c r="I2" s="106"/>
    </row>
    <row r="3" spans="1:9" ht="36" customHeight="1" thickBot="1">
      <c r="A3" s="74" t="s">
        <v>27</v>
      </c>
      <c r="B3" s="49" t="s">
        <v>26</v>
      </c>
      <c r="C3" s="49" t="s">
        <v>0</v>
      </c>
      <c r="D3" s="76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75" t="s">
        <v>4</v>
      </c>
    </row>
    <row r="4" spans="1:9" s="2" customFormat="1" ht="35.25" customHeight="1" thickBot="1">
      <c r="A4" s="107" t="s">
        <v>41</v>
      </c>
      <c r="B4" s="115" t="s">
        <v>5</v>
      </c>
      <c r="C4" s="115" t="s">
        <v>40</v>
      </c>
      <c r="D4" s="116" t="s">
        <v>39</v>
      </c>
      <c r="E4" s="117">
        <v>45841</v>
      </c>
      <c r="F4" s="118">
        <v>0.375</v>
      </c>
      <c r="G4" s="119" t="s">
        <v>28</v>
      </c>
      <c r="H4" s="120"/>
      <c r="I4" s="100"/>
    </row>
    <row r="5" spans="1:9" s="2" customFormat="1" ht="35.25" customHeight="1" thickBot="1">
      <c r="A5" s="108" t="s">
        <v>41</v>
      </c>
      <c r="B5" s="109" t="s">
        <v>6</v>
      </c>
      <c r="C5" s="109" t="s">
        <v>40</v>
      </c>
      <c r="D5" s="110" t="s">
        <v>39</v>
      </c>
      <c r="E5" s="111">
        <v>45841</v>
      </c>
      <c r="F5" s="112">
        <v>0.375</v>
      </c>
      <c r="G5" s="113" t="s">
        <v>29</v>
      </c>
      <c r="H5" s="114"/>
      <c r="I5" s="100"/>
    </row>
    <row r="15" spans="1:9">
      <c r="C15" s="1"/>
    </row>
  </sheetData>
  <sortState ref="D382:E401">
    <sortCondition ref="E382:E401"/>
  </sortState>
  <mergeCells count="2">
    <mergeCell ref="I4:I5"/>
    <mergeCell ref="A1:I2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ANTALYA ERKEK GRUP</vt:lpstr>
      <vt:lpstr>ANTALYA ERKEK OYUNCULAR </vt:lpstr>
      <vt:lpstr>ANTALYA KADIN GRUP</vt:lpstr>
      <vt:lpstr>ANTALYA KADIN OYUNCULAR</vt:lpstr>
      <vt:lpstr>ANTALYA MAÇ PROGRAMI </vt:lpstr>
      <vt:lpstr>'ANTALYA ERKEK GRUP'!Yazdırma_Alanı</vt:lpstr>
      <vt:lpstr>'ANTALYA KADIN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Oem</cp:lastModifiedBy>
  <cp:lastPrinted>2024-07-22T10:35:11Z</cp:lastPrinted>
  <dcterms:created xsi:type="dcterms:W3CDTF">2020-10-14T13:50:44Z</dcterms:created>
  <dcterms:modified xsi:type="dcterms:W3CDTF">2025-06-27T23:35:46Z</dcterms:modified>
</cp:coreProperties>
</file>