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39E0C2C-0D79-4AF4-BDA3-C989A32578F4}" xr6:coauthVersionLast="47" xr6:coauthVersionMax="47" xr10:uidLastSave="{00000000-0000-0000-0000-000000000000}"/>
  <bookViews>
    <workbookView xWindow="-108" yWindow="-108" windowWidth="23256" windowHeight="12456" tabRatio="852" activeTab="4" xr2:uid="{00000000-000D-0000-FFFF-FFFF00000000}"/>
  </bookViews>
  <sheets>
    <sheet name="ANKARA ERKEK GRUP" sheetId="17" r:id="rId1"/>
    <sheet name="ANKARA ERKEK OYUNCULAR " sheetId="26" r:id="rId2"/>
    <sheet name="ANKARA KADIN GRUP" sheetId="24" r:id="rId3"/>
    <sheet name="ANKARA KADIN OYUNCULAR" sheetId="27" r:id="rId4"/>
    <sheet name="ANKARA MAÇ PROGRAMI " sheetId="10" r:id="rId5"/>
  </sheets>
  <externalReferences>
    <externalReference r:id="rId6"/>
    <externalReference r:id="rId7"/>
  </externalReferences>
  <definedNames>
    <definedName name="_A66000" localSheetId="0">#REF!</definedName>
    <definedName name="_A66000" localSheetId="2">#REF!</definedName>
    <definedName name="_A66000">#REF!</definedName>
    <definedName name="_A66700" localSheetId="0">#REF!</definedName>
    <definedName name="_A66700" localSheetId="2">#REF!</definedName>
    <definedName name="_A66700">#REF!</definedName>
    <definedName name="_A67000" localSheetId="0">#REF!</definedName>
    <definedName name="_A67000" localSheetId="2">#REF!</definedName>
    <definedName name="_A67000">#REF!</definedName>
    <definedName name="_A67001" localSheetId="0">#REF!</definedName>
    <definedName name="_A67001" localSheetId="2">#REF!</definedName>
    <definedName name="_A67001">#REF!</definedName>
    <definedName name="_ERK35" localSheetId="0">#REF!</definedName>
    <definedName name="_ERK35" localSheetId="2">#REF!</definedName>
    <definedName name="_ERK35">#REF!</definedName>
    <definedName name="_ERK45" localSheetId="0">#REF!</definedName>
    <definedName name="_ERK45" localSheetId="2">#REF!</definedName>
    <definedName name="_ERK45">#REF!</definedName>
    <definedName name="_ERK50" localSheetId="0">#REF!</definedName>
    <definedName name="_ERK50" localSheetId="2">#REF!</definedName>
    <definedName name="_ERK50">#REF!</definedName>
    <definedName name="_ERK55" localSheetId="0">#REF!</definedName>
    <definedName name="_ERK55" localSheetId="2">#REF!</definedName>
    <definedName name="_ERK55">#REF!</definedName>
    <definedName name="_ERK60" localSheetId="0">#REF!</definedName>
    <definedName name="_ERK60" localSheetId="2">#REF!</definedName>
    <definedName name="_ERK60">#REF!</definedName>
    <definedName name="_ERK65" localSheetId="0">#REF!</definedName>
    <definedName name="_ERK65" localSheetId="2">#REF!</definedName>
    <definedName name="_ERK65">#REF!</definedName>
    <definedName name="_Order1" hidden="1">255</definedName>
    <definedName name="_xlnm._FilterDatabase" localSheetId="4" hidden="1">'ANKARA MAÇ PROGRAMI '!$A$1:$I$9</definedName>
    <definedName name="AD">[1]Sayfa7!$F$1:$F$128</definedName>
    <definedName name="Adana30K" localSheetId="0">#REF!</definedName>
    <definedName name="Adana30K" localSheetId="2">#REF!</definedName>
    <definedName name="Adana30K">#REF!</definedName>
    <definedName name="Adana30KÇ" localSheetId="0">#REF!</definedName>
    <definedName name="Adana30KÇ" localSheetId="2">#REF!</definedName>
    <definedName name="Adana30KÇ">#REF!</definedName>
    <definedName name="Adana35E" localSheetId="0">#REF!</definedName>
    <definedName name="Adana35E" localSheetId="2">#REF!</definedName>
    <definedName name="Adana35E">#REF!</definedName>
    <definedName name="Adana35EÇ" localSheetId="0">#REF!</definedName>
    <definedName name="Adana35EÇ" localSheetId="2">#REF!</definedName>
    <definedName name="Adana35EÇ">#REF!</definedName>
    <definedName name="Adana40K" localSheetId="0">#REF!</definedName>
    <definedName name="Adana40K" localSheetId="2">#REF!</definedName>
    <definedName name="Adana40K">#REF!</definedName>
    <definedName name="Adana45E" localSheetId="0">#REF!</definedName>
    <definedName name="Adana45E" localSheetId="2">#REF!</definedName>
    <definedName name="Adana45E">#REF!</definedName>
    <definedName name="Adana45EÇ" localSheetId="0">#REF!</definedName>
    <definedName name="Adana45EÇ" localSheetId="2">#REF!</definedName>
    <definedName name="Adana45EÇ">#REF!</definedName>
    <definedName name="Adana50E" localSheetId="0">#REF!</definedName>
    <definedName name="Adana50E" localSheetId="2">#REF!</definedName>
    <definedName name="Adana50E">#REF!</definedName>
    <definedName name="Adana50EÇ" localSheetId="0">#REF!</definedName>
    <definedName name="Adana50EÇ" localSheetId="2">#REF!</definedName>
    <definedName name="Adana50EÇ">#REF!</definedName>
    <definedName name="Adana55E" localSheetId="0">#REF!</definedName>
    <definedName name="Adana55E" localSheetId="2">#REF!</definedName>
    <definedName name="Adana55E">#REF!</definedName>
    <definedName name="AdanaA40K" localSheetId="0">#REF!</definedName>
    <definedName name="AdanaA40K" localSheetId="2">#REF!</definedName>
    <definedName name="AdanaA40K">#REF!</definedName>
    <definedName name="AdanaA40KÇ" localSheetId="0">#REF!</definedName>
    <definedName name="AdanaA40KÇ" localSheetId="2">#REF!</definedName>
    <definedName name="AdanaA40KÇ">#REF!</definedName>
    <definedName name="AdanaB40K" localSheetId="0">#REF!</definedName>
    <definedName name="AdanaB40K" localSheetId="2">#REF!</definedName>
    <definedName name="AdanaB40K">#REF!</definedName>
    <definedName name="AdanaB40KÇ" localSheetId="0">#REF!</definedName>
    <definedName name="AdanaB40KÇ" localSheetId="2">#REF!</definedName>
    <definedName name="AdanaB40KÇ">#REF!</definedName>
    <definedName name="AdanaC40K" localSheetId="0">#REF!</definedName>
    <definedName name="AdanaC40K" localSheetId="2">#REF!</definedName>
    <definedName name="AdanaC40K">#REF!</definedName>
    <definedName name="AdanaC40KÇ" localSheetId="0">#REF!</definedName>
    <definedName name="AdanaC40KÇ" localSheetId="2">#REF!</definedName>
    <definedName name="AdanaC40KÇ">#REF!</definedName>
    <definedName name="Altınceylan30K" localSheetId="0">#REF!</definedName>
    <definedName name="Altınceylan30K" localSheetId="2">#REF!</definedName>
    <definedName name="Altınceylan30K">#REF!</definedName>
    <definedName name="ATA40K" localSheetId="0">#REF!</definedName>
    <definedName name="ATA40K" localSheetId="2">#REF!</definedName>
    <definedName name="ATA40K">#REF!</definedName>
    <definedName name="ATİK35E" localSheetId="0">#REF!</definedName>
    <definedName name="ATİK35E" localSheetId="2">#REF!</definedName>
    <definedName name="ATİK35E">#REF!</definedName>
    <definedName name="ATİK35EÇ" localSheetId="0">#REF!</definedName>
    <definedName name="ATİK35EÇ" localSheetId="2">#REF!</definedName>
    <definedName name="ATİK35EÇ">#REF!</definedName>
    <definedName name="ATİK40K" localSheetId="0">#REF!</definedName>
    <definedName name="ATİK40K" localSheetId="2">#REF!</definedName>
    <definedName name="ATİK40K">#REF!</definedName>
    <definedName name="ATİK40KÇ" localSheetId="0">#REF!</definedName>
    <definedName name="ATİK40KÇ" localSheetId="2">#REF!</definedName>
    <definedName name="ATİK40KÇ">#REF!</definedName>
    <definedName name="ATİK45E" localSheetId="0">#REF!</definedName>
    <definedName name="ATİK45E" localSheetId="2">#REF!</definedName>
    <definedName name="ATİK45E">#REF!</definedName>
    <definedName name="ATİK50E" localSheetId="0">#REF!</definedName>
    <definedName name="ATİK50E" localSheetId="2">#REF!</definedName>
    <definedName name="ATİK50E">#REF!</definedName>
    <definedName name="ATİK50EÇ" localSheetId="0">#REF!</definedName>
    <definedName name="ATİK50EÇ" localSheetId="2">#REF!</definedName>
    <definedName name="ATİK50EÇ">#REF!</definedName>
    <definedName name="ATİK50K" localSheetId="0">#REF!</definedName>
    <definedName name="ATİK50K" localSheetId="2">#REF!</definedName>
    <definedName name="ATİK50K">#REF!</definedName>
    <definedName name="ATİK50KÇ" localSheetId="0">#REF!</definedName>
    <definedName name="ATİK50KÇ" localSheetId="2">#REF!</definedName>
    <definedName name="ATİK50KÇ">#REF!</definedName>
    <definedName name="ATİK55E" localSheetId="0">#REF!</definedName>
    <definedName name="ATİK55E" localSheetId="2">#REF!</definedName>
    <definedName name="ATİK55E">#REF!</definedName>
    <definedName name="ATİK65E" localSheetId="0">#REF!</definedName>
    <definedName name="ATİK65E" localSheetId="2">#REF!</definedName>
    <definedName name="ATİK65E">#REF!</definedName>
    <definedName name="ATİK65EÇ" localSheetId="0">#REF!</definedName>
    <definedName name="ATİK65EÇ" localSheetId="2">#REF!</definedName>
    <definedName name="ATİK65EÇ">#REF!</definedName>
    <definedName name="ATK45E" localSheetId="0">#REF!</definedName>
    <definedName name="ATK45E" localSheetId="2">#REF!</definedName>
    <definedName name="ATK45E">#REF!</definedName>
    <definedName name="ATK50K" localSheetId="0">#REF!</definedName>
    <definedName name="ATK50K" localSheetId="2">#REF!</definedName>
    <definedName name="ATK50K">#REF!</definedName>
    <definedName name="ATK50KÇ" localSheetId="0">#REF!</definedName>
    <definedName name="ATK50KÇ" localSheetId="2">#REF!</definedName>
    <definedName name="ATK50KÇ">#REF!</definedName>
    <definedName name="ATK60E" localSheetId="0">#REF!</definedName>
    <definedName name="ATK60E" localSheetId="2">#REF!</definedName>
    <definedName name="ATK60E">#REF!</definedName>
    <definedName name="ATK60EÇ" localSheetId="0">#REF!</definedName>
    <definedName name="ATK60EÇ" localSheetId="2">#REF!</definedName>
    <definedName name="ATK60EÇ">#REF!</definedName>
    <definedName name="ATŞK45E" localSheetId="0">#REF!</definedName>
    <definedName name="ATŞK45E" localSheetId="2">#REF!</definedName>
    <definedName name="ATŞK45E">#REF!</definedName>
    <definedName name="B.Köy50K" localSheetId="0">#REF!</definedName>
    <definedName name="B.Köy50K" localSheetId="2">#REF!</definedName>
    <definedName name="B.Köy50K">#REF!</definedName>
    <definedName name="Bahçeşehir35E" localSheetId="0">#REF!</definedName>
    <definedName name="Bahçeşehir35E" localSheetId="2">#REF!</definedName>
    <definedName name="Bahçeşehir35E">#REF!</definedName>
    <definedName name="Bahçeşehir35EÇ" localSheetId="0">#REF!</definedName>
    <definedName name="Bahçeşehir35EÇ" localSheetId="2">#REF!</definedName>
    <definedName name="Bahçeşehir35EÇ">#REF!</definedName>
    <definedName name="Bahçeşehir45E" localSheetId="0">#REF!</definedName>
    <definedName name="Bahçeşehir45E" localSheetId="2">#REF!</definedName>
    <definedName name="Bahçeşehir45E">#REF!</definedName>
    <definedName name="Bahçeşehir45EÇ" localSheetId="0">#REF!</definedName>
    <definedName name="Bahçeşehir45EÇ" localSheetId="2">#REF!</definedName>
    <definedName name="Bahçeşehir45EÇ">#REF!</definedName>
    <definedName name="BATİK35E" localSheetId="0">#REF!</definedName>
    <definedName name="BATİK35E" localSheetId="2">#REF!</definedName>
    <definedName name="BATİK35E">#REF!</definedName>
    <definedName name="BATİK35EÇ" localSheetId="0">#REF!</definedName>
    <definedName name="BATİK35EÇ" localSheetId="2">#REF!</definedName>
    <definedName name="BATİK35EÇ">#REF!</definedName>
    <definedName name="BAYAN30" localSheetId="0">#REF!</definedName>
    <definedName name="BAYAN30" localSheetId="2">#REF!</definedName>
    <definedName name="BAYAN30">#REF!</definedName>
    <definedName name="BAYAN40" localSheetId="0">#REF!</definedName>
    <definedName name="BAYAN40" localSheetId="2">#REF!</definedName>
    <definedName name="BAYAN40">#REF!</definedName>
    <definedName name="BAYAN50" localSheetId="0">#REF!</definedName>
    <definedName name="BAYAN50" localSheetId="2">#REF!</definedName>
    <definedName name="BAYAN50">#REF!</definedName>
    <definedName name="BodrumGolf40K" localSheetId="0">#REF!</definedName>
    <definedName name="BodrumGolf40K" localSheetId="2">#REF!</definedName>
    <definedName name="BodrumGolf40K">#REF!</definedName>
    <definedName name="BodrumGolf40KÇ" localSheetId="0">#REF!</definedName>
    <definedName name="BodrumGolf40KÇ" localSheetId="2">#REF!</definedName>
    <definedName name="BodrumGolf40KÇ">#REF!</definedName>
    <definedName name="BodrumGolf60E" localSheetId="0">#REF!</definedName>
    <definedName name="BodrumGolf60E" localSheetId="2">#REF!</definedName>
    <definedName name="BodrumGolf60E">#REF!</definedName>
    <definedName name="BodrumGolf60EÇ" localSheetId="0">#REF!</definedName>
    <definedName name="BodrumGolf60EÇ" localSheetId="2">#REF!</definedName>
    <definedName name="BodrumGolf60EÇ">#REF!</definedName>
    <definedName name="BodrumTA45E" localSheetId="0">#REF!</definedName>
    <definedName name="BodrumTA45E" localSheetId="2">#REF!</definedName>
    <definedName name="BodrumTA45E">#REF!</definedName>
    <definedName name="BodrumTA45EÇ" localSheetId="0">#REF!</definedName>
    <definedName name="BodrumTA45EÇ" localSheetId="2">#REF!</definedName>
    <definedName name="BodrumTA45EÇ">#REF!</definedName>
    <definedName name="Bursa35E" localSheetId="0">#REF!</definedName>
    <definedName name="Bursa35E" localSheetId="2">#REF!</definedName>
    <definedName name="Bursa35E">#REF!</definedName>
    <definedName name="Bursa35EÇ" localSheetId="0">#REF!</definedName>
    <definedName name="Bursa35EÇ" localSheetId="2">#REF!</definedName>
    <definedName name="Bursa35EÇ">#REF!</definedName>
    <definedName name="Bursa45E" localSheetId="0">#REF!</definedName>
    <definedName name="Bursa45E" localSheetId="2">#REF!</definedName>
    <definedName name="Bursa45E">#REF!</definedName>
    <definedName name="Bursa45EÇ" localSheetId="0">#REF!</definedName>
    <definedName name="Bursa45EÇ" localSheetId="2">#REF!</definedName>
    <definedName name="Bursa45EÇ">#REF!</definedName>
    <definedName name="C.Sporıum30K" localSheetId="0">#REF!</definedName>
    <definedName name="C.Sporıum30K" localSheetId="2">#REF!</definedName>
    <definedName name="C.Sporıum30K">#REF!</definedName>
    <definedName name="C.Sporıum40K" localSheetId="0">#REF!</definedName>
    <definedName name="C.Sporıum40K" localSheetId="2">#REF!</definedName>
    <definedName name="C.Sporıum40K">#REF!</definedName>
    <definedName name="C.Sporıum50K" localSheetId="0">#REF!</definedName>
    <definedName name="C.Sporıum50K" localSheetId="2">#REF!</definedName>
    <definedName name="C.Sporıum50K">#REF!</definedName>
    <definedName name="C.Sporium35E" localSheetId="0">#REF!</definedName>
    <definedName name="C.Sporium35E" localSheetId="2">#REF!</definedName>
    <definedName name="C.Sporium35E">#REF!</definedName>
    <definedName name="C.Sporium45E" localSheetId="0">#REF!</definedName>
    <definedName name="C.Sporium45E" localSheetId="2">#REF!</definedName>
    <definedName name="C.Sporium45E">#REF!</definedName>
    <definedName name="C.Sporium55E" localSheetId="0">#REF!</definedName>
    <definedName name="C.Sporium55E" localSheetId="2">#REF!</definedName>
    <definedName name="C.Sporium55E">#REF!</definedName>
    <definedName name="C.Sporium65E" localSheetId="0">#REF!</definedName>
    <definedName name="C.Sporium65E" localSheetId="2">#REF!</definedName>
    <definedName name="C.Sporium65E">#REF!</definedName>
    <definedName name="DSİ.NİL.1E" localSheetId="0">#REF!</definedName>
    <definedName name="DSİ.NİL.1E" localSheetId="2">#REF!</definedName>
    <definedName name="DSİ.NİL.1E">#REF!</definedName>
    <definedName name="DSİ.NİL.2.35" localSheetId="0">#REF!</definedName>
    <definedName name="DSİ.NİL.2.35" localSheetId="2">#REF!</definedName>
    <definedName name="DSİ.NİL.2.35">#REF!</definedName>
    <definedName name="DSİ.NİL235E" localSheetId="0">#REF!</definedName>
    <definedName name="DSİ.NİL235E" localSheetId="2">#REF!</definedName>
    <definedName name="DSİ.NİL235E">#REF!</definedName>
    <definedName name="DSİ.Nil35E" localSheetId="0">#REF!</definedName>
    <definedName name="DSİ.Nil35E" localSheetId="2">#REF!</definedName>
    <definedName name="DSİ.Nil35E">#REF!</definedName>
    <definedName name="ETV30K" localSheetId="0">#REF!</definedName>
    <definedName name="ETV30K" localSheetId="2">#REF!</definedName>
    <definedName name="ETV30K">#REF!</definedName>
    <definedName name="ETV30KÇ" localSheetId="0">#REF!</definedName>
    <definedName name="ETV30KÇ" localSheetId="2">#REF!</definedName>
    <definedName name="ETV30KÇ">#REF!</definedName>
    <definedName name="ETV35E" localSheetId="0">#REF!</definedName>
    <definedName name="ETV35E" localSheetId="2">#REF!</definedName>
    <definedName name="ETV35E">#REF!</definedName>
    <definedName name="ETV40K" localSheetId="0">#REF!</definedName>
    <definedName name="ETV40K" localSheetId="2">#REF!</definedName>
    <definedName name="ETV40K">#REF!</definedName>
    <definedName name="ETV45E" localSheetId="0">#REF!</definedName>
    <definedName name="ETV45E" localSheetId="2">#REF!</definedName>
    <definedName name="ETV45E">#REF!</definedName>
    <definedName name="ETV45EÇ" localSheetId="0">#REF!</definedName>
    <definedName name="ETV45EÇ" localSheetId="2">#REF!</definedName>
    <definedName name="ETV45EÇ">#REF!</definedName>
    <definedName name="GATİK35E" localSheetId="0">#REF!</definedName>
    <definedName name="GATİK35E" localSheetId="2">#REF!</definedName>
    <definedName name="GATİK35E">#REF!</definedName>
    <definedName name="GATİK35EÇ" localSheetId="0">#REF!</definedName>
    <definedName name="GATİK35EÇ" localSheetId="2">#REF!</definedName>
    <definedName name="GATİK35EÇ">#REF!</definedName>
    <definedName name="GATİK40K" localSheetId="0">#REF!</definedName>
    <definedName name="GATİK40K" localSheetId="2">#REF!</definedName>
    <definedName name="GATİK40K">#REF!</definedName>
    <definedName name="GATİK40KÇ" localSheetId="0">#REF!</definedName>
    <definedName name="GATİK40KÇ" localSheetId="2">#REF!</definedName>
    <definedName name="GATİK40KÇ">#REF!</definedName>
    <definedName name="GATİK45E" localSheetId="0">#REF!</definedName>
    <definedName name="GATİK45E" localSheetId="2">#REF!</definedName>
    <definedName name="GATİK45E">#REF!</definedName>
    <definedName name="GATİK45EÇ" localSheetId="0">#REF!</definedName>
    <definedName name="GATİK45EÇ" localSheetId="2">#REF!</definedName>
    <definedName name="GATİK45EÇ">#REF!</definedName>
    <definedName name="Hillside30K" localSheetId="0">#REF!</definedName>
    <definedName name="Hillside30K" localSheetId="2">#REF!</definedName>
    <definedName name="Hillside30K">#REF!</definedName>
    <definedName name="Hillside30KÇ" localSheetId="0">#REF!</definedName>
    <definedName name="Hillside30KÇ" localSheetId="2">#REF!</definedName>
    <definedName name="Hillside30KÇ">#REF!</definedName>
    <definedName name="Hillside35E" localSheetId="0">#REF!</definedName>
    <definedName name="Hillside35E" localSheetId="2">#REF!</definedName>
    <definedName name="Hillside35E">#REF!</definedName>
    <definedName name="Hillside40K" localSheetId="0">#REF!</definedName>
    <definedName name="Hillside40K" localSheetId="2">#REF!</definedName>
    <definedName name="Hillside40K">#REF!</definedName>
    <definedName name="Hillside40KA" localSheetId="0">#REF!</definedName>
    <definedName name="Hillside40KA" localSheetId="2">#REF!</definedName>
    <definedName name="Hillside40KA">#REF!</definedName>
    <definedName name="Hillside40KB" localSheetId="0">#REF!</definedName>
    <definedName name="Hillside40KB" localSheetId="2">#REF!</definedName>
    <definedName name="Hillside40KB">#REF!</definedName>
    <definedName name="Hillside40KÇ" localSheetId="0">#REF!</definedName>
    <definedName name="Hillside40KÇ" localSheetId="2">#REF!</definedName>
    <definedName name="Hillside40KÇ">#REF!</definedName>
    <definedName name="Hillside50K" localSheetId="0">#REF!</definedName>
    <definedName name="Hillside50K" localSheetId="2">#REF!</definedName>
    <definedName name="Hillside50K">#REF!</definedName>
    <definedName name="Hillside50KÇ" localSheetId="0">#REF!</definedName>
    <definedName name="Hillside50KÇ" localSheetId="2">#REF!</definedName>
    <definedName name="Hillside50KÇ">#REF!</definedName>
    <definedName name="HTML_CodePage" hidden="1">1252</definedName>
    <definedName name="HTML_Description" hidden="1">""</definedName>
    <definedName name="HTML_Email" hidden="1">""</definedName>
    <definedName name="HTML_Header" hidden="1">""</definedName>
    <definedName name="HTML_LastUpdate" hidden="1">"7/31/2000"</definedName>
    <definedName name="HTML_LineAfter" hidden="1">FALSE</definedName>
    <definedName name="HTML_LineBefore" hidden="1">FALSE</definedName>
    <definedName name="HTML_Name" hidden="1">"tbarnes"</definedName>
    <definedName name="HTML_OBDlg2" hidden="1">TRUE</definedName>
    <definedName name="HTML_OBDlg4" hidden="1">TRUE</definedName>
    <definedName name="HTML_OS" hidden="1">0</definedName>
    <definedName name="HTML_PathFile" hidden="1">"C:\Documents and Settings\TBARNES\My Documents\HTML Stuff\Draw1.htm"</definedName>
    <definedName name="HTML_Title" hidden="1">""</definedName>
    <definedName name="ITK30K" localSheetId="0">#REF!</definedName>
    <definedName name="ITK30K" localSheetId="2">#REF!</definedName>
    <definedName name="ITK30K">#REF!</definedName>
    <definedName name="İSİM">[2]İSİM!$A$1:$A$65536</definedName>
    <definedName name="İTK30K" localSheetId="0">#REF!</definedName>
    <definedName name="İTK30K" localSheetId="2">#REF!</definedName>
    <definedName name="İTK30K">#REF!</definedName>
    <definedName name="İTK30KÇ" localSheetId="0">#REF!</definedName>
    <definedName name="İTK30KÇ" localSheetId="2">#REF!</definedName>
    <definedName name="İTK30KÇ">#REF!</definedName>
    <definedName name="İzmit35E" localSheetId="0">#REF!</definedName>
    <definedName name="İzmit35E" localSheetId="2">#REF!</definedName>
    <definedName name="İzmit35E">#REF!</definedName>
    <definedName name="İzmit40K" localSheetId="0">#REF!</definedName>
    <definedName name="İzmit40K" localSheetId="2">#REF!</definedName>
    <definedName name="İzmit40K">#REF!</definedName>
    <definedName name="İzmit40KÇ" localSheetId="0">#REF!</definedName>
    <definedName name="İzmit40KÇ" localSheetId="2">#REF!</definedName>
    <definedName name="İzmit40KÇ">#REF!</definedName>
    <definedName name="İzmit50E" localSheetId="0">#REF!</definedName>
    <definedName name="İzmit50E" localSheetId="2">#REF!</definedName>
    <definedName name="İzmit50E">#REF!</definedName>
    <definedName name="İzmit50EÇ" localSheetId="0">#REF!</definedName>
    <definedName name="İzmit50EÇ" localSheetId="2">#REF!</definedName>
    <definedName name="İzmit50EÇ">#REF!</definedName>
    <definedName name="İzmit55E" localSheetId="0">#REF!</definedName>
    <definedName name="İzmit55E" localSheetId="2">#REF!</definedName>
    <definedName name="İzmit55E">#REF!</definedName>
    <definedName name="İzmit55EÇ" localSheetId="0">#REF!</definedName>
    <definedName name="İzmit55EÇ" localSheetId="2">#REF!</definedName>
    <definedName name="İzmit55EÇ">#REF!</definedName>
    <definedName name="İztik40K" localSheetId="0">#REF!</definedName>
    <definedName name="İztik40K" localSheetId="2">#REF!</definedName>
    <definedName name="İztik40K">#REF!</definedName>
    <definedName name="İztik40KÇ" localSheetId="0">#REF!</definedName>
    <definedName name="İztik40KÇ" localSheetId="2">#REF!</definedName>
    <definedName name="İztik40KÇ">#REF!</definedName>
    <definedName name="KTK35E" localSheetId="0">#REF!</definedName>
    <definedName name="KTK35E" localSheetId="2">#REF!</definedName>
    <definedName name="KTK35E">#REF!</definedName>
    <definedName name="KTK35EÇ" localSheetId="0">#REF!</definedName>
    <definedName name="KTK35EÇ" localSheetId="2">#REF!</definedName>
    <definedName name="KTK35EÇ">#REF!</definedName>
    <definedName name="KTK40K" localSheetId="0">#REF!</definedName>
    <definedName name="KTK40K" localSheetId="2">#REF!</definedName>
    <definedName name="KTK40K">#REF!</definedName>
    <definedName name="KTK45E" localSheetId="0">#REF!</definedName>
    <definedName name="KTK45E" localSheetId="2">#REF!</definedName>
    <definedName name="KTK45E">#REF!</definedName>
    <definedName name="KTK45EÇ" localSheetId="0">#REF!</definedName>
    <definedName name="KTK45EÇ" localSheetId="2">#REF!</definedName>
    <definedName name="KTK45EÇ">#REF!</definedName>
    <definedName name="KTK50K" localSheetId="0">#REF!</definedName>
    <definedName name="KTK50K" localSheetId="2">#REF!</definedName>
    <definedName name="KTK50K">#REF!</definedName>
    <definedName name="KTK50KÇ" localSheetId="0">#REF!</definedName>
    <definedName name="KTK50KÇ" localSheetId="2">#REF!</definedName>
    <definedName name="KTK50KÇ">#REF!</definedName>
    <definedName name="KTK55E" localSheetId="0">#REF!</definedName>
    <definedName name="KTK55E" localSheetId="2">#REF!</definedName>
    <definedName name="KTK55E">#REF!</definedName>
    <definedName name="KTK55EÇ" localSheetId="0">#REF!</definedName>
    <definedName name="KTK55EÇ" localSheetId="2">#REF!</definedName>
    <definedName name="KTK55EÇ">#REF!</definedName>
    <definedName name="KTK60E" localSheetId="0">#REF!</definedName>
    <definedName name="KTK60E" localSheetId="2">#REF!</definedName>
    <definedName name="KTK60E">#REF!</definedName>
    <definedName name="KTK60EÇ" localSheetId="0">#REF!</definedName>
    <definedName name="KTK60EÇ" localSheetId="2">#REF!</definedName>
    <definedName name="KTK60EÇ">#REF!</definedName>
    <definedName name="KTKA40K" localSheetId="0">#REF!</definedName>
    <definedName name="KTKA40K" localSheetId="2">#REF!</definedName>
    <definedName name="KTKA40K">#REF!</definedName>
    <definedName name="KTKA40KÇ" localSheetId="0">#REF!</definedName>
    <definedName name="KTKA40KÇ" localSheetId="2">#REF!</definedName>
    <definedName name="KTKA40KÇ">#REF!</definedName>
    <definedName name="KTKB40K" localSheetId="0">#REF!</definedName>
    <definedName name="KTKB40K" localSheetId="2">#REF!</definedName>
    <definedName name="KTKB40K">#REF!</definedName>
    <definedName name="KTKB40KÇ" localSheetId="0">#REF!</definedName>
    <definedName name="KTKB40KÇ" localSheetId="2">#REF!</definedName>
    <definedName name="KTKB40KÇ">#REF!</definedName>
    <definedName name="LEVENT35E" localSheetId="0">#REF!</definedName>
    <definedName name="LEVENT35E" localSheetId="2">#REF!</definedName>
    <definedName name="LEVENT35E">#REF!</definedName>
    <definedName name="LEVENT35EÇ" localSheetId="0">#REF!</definedName>
    <definedName name="LEVENT35EÇ" localSheetId="2">#REF!</definedName>
    <definedName name="LEVENT35EÇ">#REF!</definedName>
    <definedName name="Levent40K" localSheetId="0">#REF!</definedName>
    <definedName name="Levent40K" localSheetId="2">#REF!</definedName>
    <definedName name="Levent40K">#REF!</definedName>
    <definedName name="Levent40KÇ" localSheetId="0">#REF!</definedName>
    <definedName name="Levent40KÇ" localSheetId="2">#REF!</definedName>
    <definedName name="Levent40KÇ">#REF!</definedName>
    <definedName name="Levent45E" localSheetId="0">#REF!</definedName>
    <definedName name="Levent45E" localSheetId="2">#REF!</definedName>
    <definedName name="Levent45E">#REF!</definedName>
    <definedName name="Levent45EÇ" localSheetId="0">#REF!</definedName>
    <definedName name="Levent45EÇ" localSheetId="2">#REF!</definedName>
    <definedName name="Levent45EÇ">#REF!</definedName>
    <definedName name="Levent50K" localSheetId="0">#REF!</definedName>
    <definedName name="Levent50K" localSheetId="2">#REF!</definedName>
    <definedName name="Levent50K">#REF!</definedName>
    <definedName name="Levent50KÇ" localSheetId="0">#REF!</definedName>
    <definedName name="Levent50KÇ" localSheetId="2">#REF!</definedName>
    <definedName name="Levent50KÇ">#REF!</definedName>
    <definedName name="Levent55E" localSheetId="0">#REF!</definedName>
    <definedName name="Levent55E" localSheetId="2">#REF!</definedName>
    <definedName name="Levent55E">#REF!</definedName>
    <definedName name="Levent55EÇ" localSheetId="0">#REF!</definedName>
    <definedName name="Levent55EÇ" localSheetId="2">#REF!</definedName>
    <definedName name="Levent55EÇ">#REF!</definedName>
    <definedName name="Levent65E" localSheetId="0">#REF!</definedName>
    <definedName name="Levent65E" localSheetId="2">#REF!</definedName>
    <definedName name="Levent65E">#REF!</definedName>
    <definedName name="Levent65EÇ" localSheetId="0">#REF!</definedName>
    <definedName name="Levent65EÇ" localSheetId="2">#REF!</definedName>
    <definedName name="Levent65EÇ">#REF!</definedName>
    <definedName name="LİSTE">#REF!</definedName>
    <definedName name="Lvent55E" localSheetId="0">#REF!</definedName>
    <definedName name="Lvent55E" localSheetId="2">#REF!</definedName>
    <definedName name="Lvent55E">#REF!</definedName>
    <definedName name="Manavgat30K" localSheetId="0">#REF!</definedName>
    <definedName name="Manavgat30K" localSheetId="2">#REF!</definedName>
    <definedName name="Manavgat30K">#REF!</definedName>
    <definedName name="Manavgat30KÇ" localSheetId="0">#REF!</definedName>
    <definedName name="Manavgat30KÇ" localSheetId="2">#REF!</definedName>
    <definedName name="Manavgat30KÇ">#REF!</definedName>
    <definedName name="Manavgat35E" localSheetId="0">#REF!</definedName>
    <definedName name="Manavgat35E" localSheetId="2">#REF!</definedName>
    <definedName name="Manavgat35E">#REF!</definedName>
    <definedName name="Manavgat35EÇ" localSheetId="0">#REF!</definedName>
    <definedName name="Manavgat35EÇ" localSheetId="2">#REF!</definedName>
    <definedName name="Manavgat35EÇ">#REF!</definedName>
    <definedName name="Manavgat40K" localSheetId="0">#REF!</definedName>
    <definedName name="Manavgat40K" localSheetId="2">#REF!</definedName>
    <definedName name="Manavgat40K">#REF!</definedName>
    <definedName name="Manavgat40KÇ" localSheetId="0">#REF!</definedName>
    <definedName name="Manavgat40KÇ" localSheetId="2">#REF!</definedName>
    <definedName name="Manavgat40KÇ">#REF!</definedName>
    <definedName name="Manavgat45E" localSheetId="0">#REF!</definedName>
    <definedName name="Manavgat45E" localSheetId="2">#REF!</definedName>
    <definedName name="Manavgat45E">#REF!</definedName>
    <definedName name="Manavgat45EÇ" localSheetId="0">#REF!</definedName>
    <definedName name="Manavgat45EÇ" localSheetId="2">#REF!</definedName>
    <definedName name="Manavgat45EÇ">#REF!</definedName>
    <definedName name="Mavi30K" localSheetId="0">#REF!</definedName>
    <definedName name="Mavi30K" localSheetId="2">#REF!</definedName>
    <definedName name="Mavi30K">#REF!</definedName>
    <definedName name="Mavi30KÇ" localSheetId="0">#REF!</definedName>
    <definedName name="Mavi30KÇ" localSheetId="2">#REF!</definedName>
    <definedName name="Mavi30KÇ">#REF!</definedName>
    <definedName name="Mavi40K" localSheetId="0">#REF!</definedName>
    <definedName name="Mavi40K" localSheetId="2">#REF!</definedName>
    <definedName name="Mavi40K">#REF!</definedName>
    <definedName name="Mavi40KÇ" localSheetId="0">#REF!</definedName>
    <definedName name="Mavi40KÇ" localSheetId="2">#REF!</definedName>
    <definedName name="Mavi40KÇ">#REF!</definedName>
    <definedName name="Mavi45E" localSheetId="0">#REF!</definedName>
    <definedName name="Mavi45E" localSheetId="2">#REF!</definedName>
    <definedName name="Mavi45E">#REF!</definedName>
    <definedName name="Mavi45EÇ" localSheetId="0">#REF!</definedName>
    <definedName name="Mavi45EÇ" localSheetId="2">#REF!</definedName>
    <definedName name="Mavi45EÇ">#REF!</definedName>
    <definedName name="Mavi50K" localSheetId="0">#REF!</definedName>
    <definedName name="Mavi50K" localSheetId="2">#REF!</definedName>
    <definedName name="Mavi50K">#REF!</definedName>
    <definedName name="Mavi50KÇ" localSheetId="0">#REF!</definedName>
    <definedName name="Mavi50KÇ" localSheetId="2">#REF!</definedName>
    <definedName name="Mavi50KÇ">#REF!</definedName>
    <definedName name="Mersin45E" localSheetId="0">#REF!</definedName>
    <definedName name="Mersin45E" localSheetId="2">#REF!</definedName>
    <definedName name="Mersin45E">#REF!</definedName>
    <definedName name="Mersin50E" localSheetId="0">#REF!</definedName>
    <definedName name="Mersin50E" localSheetId="2">#REF!</definedName>
    <definedName name="Mersin50E">#REF!</definedName>
    <definedName name="METİK30K" localSheetId="0">#REF!</definedName>
    <definedName name="METİK30K" localSheetId="2">#REF!</definedName>
    <definedName name="METİK30K">#REF!</definedName>
    <definedName name="METİK30KÇ" localSheetId="0">#REF!</definedName>
    <definedName name="METİK30KÇ" localSheetId="2">#REF!</definedName>
    <definedName name="METİK30KÇ">#REF!</definedName>
    <definedName name="METİK40K" localSheetId="0">#REF!</definedName>
    <definedName name="METİK40K" localSheetId="2">#REF!</definedName>
    <definedName name="METİK40K">#REF!</definedName>
    <definedName name="METİK40KÇ" localSheetId="0">#REF!</definedName>
    <definedName name="METİK40KÇ" localSheetId="2">#REF!</definedName>
    <definedName name="METİK40KÇ">#REF!</definedName>
    <definedName name="METİK45E" localSheetId="0">#REF!</definedName>
    <definedName name="METİK45E" localSheetId="2">#REF!</definedName>
    <definedName name="METİK45E">#REF!</definedName>
    <definedName name="METİK45EÇ" localSheetId="0">#REF!</definedName>
    <definedName name="METİK45EÇ" localSheetId="2">#REF!</definedName>
    <definedName name="METİK45EÇ">#REF!</definedName>
    <definedName name="METİK50E" localSheetId="0">#REF!</definedName>
    <definedName name="METİK50E" localSheetId="2">#REF!</definedName>
    <definedName name="METİK50E">#REF!</definedName>
    <definedName name="METİK50EÇ" localSheetId="0">#REF!</definedName>
    <definedName name="METİK50EÇ" localSheetId="2">#REF!</definedName>
    <definedName name="METİK50EÇ">#REF!</definedName>
    <definedName name="Moda35E" localSheetId="0">#REF!</definedName>
    <definedName name="Moda35E" localSheetId="2">#REF!</definedName>
    <definedName name="Moda35E">#REF!</definedName>
    <definedName name="Moda35EÇ" localSheetId="0">#REF!</definedName>
    <definedName name="Moda35EÇ" localSheetId="2">#REF!</definedName>
    <definedName name="Moda35EÇ">#REF!</definedName>
    <definedName name="Moda55E" localSheetId="0">#REF!</definedName>
    <definedName name="Moda55E" localSheetId="2">#REF!</definedName>
    <definedName name="Moda55E">#REF!</definedName>
    <definedName name="Moda55EÇ" localSheetId="0">#REF!</definedName>
    <definedName name="Moda55EÇ" localSheetId="2">#REF!</definedName>
    <definedName name="Moda55EÇ">#REF!</definedName>
    <definedName name="MODA55EYENİ" localSheetId="0">#REF!</definedName>
    <definedName name="MODA55EYENİ" localSheetId="2">#REF!</definedName>
    <definedName name="MODA55EYENİ">#REF!</definedName>
    <definedName name="Patek30KA" localSheetId="0">#REF!</definedName>
    <definedName name="Patek30KA" localSheetId="2">#REF!</definedName>
    <definedName name="Patek30KA">#REF!</definedName>
    <definedName name="Patek30KB" localSheetId="0">#REF!</definedName>
    <definedName name="Patek30KB" localSheetId="2">#REF!</definedName>
    <definedName name="Patek30KB">#REF!</definedName>
    <definedName name="Patek45E" localSheetId="0">#REF!</definedName>
    <definedName name="Patek45E" localSheetId="2">#REF!</definedName>
    <definedName name="Patek45E">#REF!</definedName>
    <definedName name="Patek50K" localSheetId="0">#REF!</definedName>
    <definedName name="Patek50K" localSheetId="2">#REF!</definedName>
    <definedName name="Patek50K">#REF!</definedName>
    <definedName name="Sak.50Esiyah" localSheetId="0">#REF!</definedName>
    <definedName name="Sak.50Esiyah" localSheetId="2">#REF!</definedName>
    <definedName name="Sak.50Esiyah">#REF!</definedName>
    <definedName name="Sak.50Eyeşil" localSheetId="0">#REF!</definedName>
    <definedName name="Sak.50Eyeşil" localSheetId="2">#REF!</definedName>
    <definedName name="Sak.50Eyeşil">#REF!</definedName>
    <definedName name="Sak.55Eyeşil" localSheetId="0">#REF!</definedName>
    <definedName name="Sak.55Eyeşil" localSheetId="2">#REF!</definedName>
    <definedName name="Sak.55Eyeşil">#REF!</definedName>
    <definedName name="Sak.65E" localSheetId="0">#REF!</definedName>
    <definedName name="Sak.65E" localSheetId="2">#REF!</definedName>
    <definedName name="Sak.65E">#REF!</definedName>
    <definedName name="Sak30K" localSheetId="0">#REF!</definedName>
    <definedName name="Sak30K" localSheetId="2">#REF!</definedName>
    <definedName name="Sak30K">#REF!</definedName>
    <definedName name="Sak50K" localSheetId="0">#REF!</definedName>
    <definedName name="Sak50K" localSheetId="2">#REF!</definedName>
    <definedName name="Sak50K">#REF!</definedName>
    <definedName name="Sak55E" localSheetId="0">#REF!</definedName>
    <definedName name="Sak55E" localSheetId="2">#REF!</definedName>
    <definedName name="Sak55E">#REF!</definedName>
    <definedName name="Sak55Esiyah" localSheetId="0">#REF!</definedName>
    <definedName name="Sak55Esiyah" localSheetId="2">#REF!</definedName>
    <definedName name="Sak55Esiyah">#REF!</definedName>
    <definedName name="Sak60E" localSheetId="0">#REF!</definedName>
    <definedName name="Sak60E" localSheetId="2">#REF!</definedName>
    <definedName name="Sak60E">#REF!</definedName>
    <definedName name="Sakarya30K" localSheetId="0">#REF!</definedName>
    <definedName name="Sakarya30K" localSheetId="2">#REF!</definedName>
    <definedName name="Sakarya30K">#REF!</definedName>
    <definedName name="Sakarya30KÇ" localSheetId="0">#REF!</definedName>
    <definedName name="Sakarya30KÇ" localSheetId="2">#REF!</definedName>
    <definedName name="Sakarya30KÇ">#REF!</definedName>
    <definedName name="Sakarya35Ç" localSheetId="0">#REF!</definedName>
    <definedName name="Sakarya35Ç" localSheetId="2">#REF!</definedName>
    <definedName name="Sakarya35Ç">#REF!</definedName>
    <definedName name="Sakarya35E" localSheetId="0">#REF!</definedName>
    <definedName name="Sakarya35E" localSheetId="2">#REF!</definedName>
    <definedName name="Sakarya35E">#REF!</definedName>
    <definedName name="Sakarya50E" localSheetId="0">#REF!</definedName>
    <definedName name="Sakarya50E" localSheetId="2">#REF!</definedName>
    <definedName name="Sakarya50E">#REF!</definedName>
    <definedName name="Sakarya50EÇ" localSheetId="0">#REF!</definedName>
    <definedName name="Sakarya50EÇ" localSheetId="2">#REF!</definedName>
    <definedName name="Sakarya50EÇ">#REF!</definedName>
    <definedName name="Sakarya50K" localSheetId="0">#REF!</definedName>
    <definedName name="Sakarya50K" localSheetId="2">#REF!</definedName>
    <definedName name="Sakarya50K">#REF!</definedName>
    <definedName name="Sakarya50KÇ" localSheetId="0">#REF!</definedName>
    <definedName name="Sakarya50KÇ" localSheetId="2">#REF!</definedName>
    <definedName name="Sakarya50KÇ">#REF!</definedName>
    <definedName name="Sakarya55E" localSheetId="0">#REF!</definedName>
    <definedName name="Sakarya55E" localSheetId="2">#REF!</definedName>
    <definedName name="Sakarya55E">#REF!</definedName>
    <definedName name="Sakarya55EÇ" localSheetId="0">#REF!</definedName>
    <definedName name="Sakarya55EÇ" localSheetId="2">#REF!</definedName>
    <definedName name="Sakarya55EÇ">#REF!</definedName>
    <definedName name="Sakarya60E" localSheetId="0">#REF!</definedName>
    <definedName name="Sakarya60E" localSheetId="2">#REF!</definedName>
    <definedName name="Sakarya60E">#REF!</definedName>
    <definedName name="Sakarya60EÇ" localSheetId="0">#REF!</definedName>
    <definedName name="Sakarya60EÇ" localSheetId="2">#REF!</definedName>
    <definedName name="Sakarya60EÇ">#REF!</definedName>
    <definedName name="Sporium30K" localSheetId="0">#REF!</definedName>
    <definedName name="Sporium30K" localSheetId="2">#REF!</definedName>
    <definedName name="Sporium30K">#REF!</definedName>
    <definedName name="Sporium30KÇ" localSheetId="0">#REF!</definedName>
    <definedName name="Sporium30KÇ" localSheetId="2">#REF!</definedName>
    <definedName name="Sporium30KÇ">#REF!</definedName>
    <definedName name="Sporium40K" localSheetId="0">#REF!</definedName>
    <definedName name="Sporium40K" localSheetId="2">#REF!</definedName>
    <definedName name="Sporium40K">#REF!</definedName>
    <definedName name="Sporium40KÇ" localSheetId="0">#REF!</definedName>
    <definedName name="Sporium40KÇ" localSheetId="2">#REF!</definedName>
    <definedName name="Sporium40KÇ">#REF!</definedName>
    <definedName name="Sporium45E" localSheetId="0">#REF!</definedName>
    <definedName name="Sporium45E" localSheetId="2">#REF!</definedName>
    <definedName name="Sporium45E">#REF!</definedName>
    <definedName name="Sporium45EÇ" localSheetId="0">#REF!</definedName>
    <definedName name="Sporium45EÇ" localSheetId="2">#REF!</definedName>
    <definedName name="Sporium45EÇ">#REF!</definedName>
    <definedName name="Sporium50E" localSheetId="0">#REF!</definedName>
    <definedName name="Sporium50E" localSheetId="2">#REF!</definedName>
    <definedName name="Sporium50E">#REF!</definedName>
    <definedName name="Sporium50EÇ" localSheetId="0">#REF!</definedName>
    <definedName name="Sporium50EÇ" localSheetId="2">#REF!</definedName>
    <definedName name="Sporium50EÇ">#REF!</definedName>
    <definedName name="Sporium50K" localSheetId="0">#REF!</definedName>
    <definedName name="Sporium50K" localSheetId="2">#REF!</definedName>
    <definedName name="Sporium50K">#REF!</definedName>
    <definedName name="Sporium50KÇ" localSheetId="0">#REF!</definedName>
    <definedName name="Sporium50KÇ" localSheetId="2">#REF!</definedName>
    <definedName name="Sporium50KÇ">#REF!</definedName>
    <definedName name="Sporium65E" localSheetId="0">#REF!</definedName>
    <definedName name="Sporium65E" localSheetId="2">#REF!</definedName>
    <definedName name="Sporium65E">#REF!</definedName>
    <definedName name="Sporium65EÇ" localSheetId="0">#REF!</definedName>
    <definedName name="Sporium65EÇ" localSheetId="2">#REF!</definedName>
    <definedName name="Sporium65EÇ">#REF!</definedName>
    <definedName name="SporiumA35E" localSheetId="0">#REF!</definedName>
    <definedName name="SporiumA35E" localSheetId="2">#REF!</definedName>
    <definedName name="SporiumA35E">#REF!</definedName>
    <definedName name="SporiumA35EÇ" localSheetId="0">#REF!</definedName>
    <definedName name="SporiumA35EÇ" localSheetId="2">#REF!</definedName>
    <definedName name="SporiumA35EÇ">#REF!</definedName>
    <definedName name="SporiumB35Ç" localSheetId="0">#REF!</definedName>
    <definedName name="SporiumB35Ç" localSheetId="2">#REF!</definedName>
    <definedName name="SporiumB35Ç">#REF!</definedName>
    <definedName name="SporiumB35E" localSheetId="0">#REF!</definedName>
    <definedName name="SporiumB35E" localSheetId="2">#REF!</definedName>
    <definedName name="SporiumB35E">#REF!</definedName>
    <definedName name="TAÇ35E" localSheetId="0">#REF!</definedName>
    <definedName name="TAÇ35E" localSheetId="2">#REF!</definedName>
    <definedName name="TAÇ35E">#REF!</definedName>
    <definedName name="TAÇ35EÇ" localSheetId="0">#REF!</definedName>
    <definedName name="TAÇ35EÇ" localSheetId="2">#REF!</definedName>
    <definedName name="TAÇ35EÇ">#REF!</definedName>
    <definedName name="TAÇ65E" localSheetId="0">#REF!</definedName>
    <definedName name="TAÇ65E" localSheetId="2">#REF!</definedName>
    <definedName name="TAÇ65E">#REF!</definedName>
    <definedName name="TAÇ65EÇ" localSheetId="0">#REF!</definedName>
    <definedName name="TAÇ65EÇ" localSheetId="2">#REF!</definedName>
    <definedName name="TAÇ65EÇ">#REF!</definedName>
    <definedName name="TED35E" localSheetId="0">#REF!</definedName>
    <definedName name="TED35E" localSheetId="2">#REF!</definedName>
    <definedName name="TED35E">#REF!</definedName>
    <definedName name="TED35EÇ" localSheetId="0">#REF!</definedName>
    <definedName name="TED35EÇ" localSheetId="2">#REF!</definedName>
    <definedName name="TED35EÇ">#REF!</definedName>
    <definedName name="TED40K" localSheetId="0">#REF!</definedName>
    <definedName name="TED40K" localSheetId="2">#REF!</definedName>
    <definedName name="TED40K">#REF!</definedName>
    <definedName name="TED40KÇ" localSheetId="0">#REF!</definedName>
    <definedName name="TED40KÇ" localSheetId="2">#REF!</definedName>
    <definedName name="TED40KÇ">#REF!</definedName>
    <definedName name="TED45E" localSheetId="0">#REF!</definedName>
    <definedName name="TED45E" localSheetId="2">#REF!</definedName>
    <definedName name="TED45E">#REF!</definedName>
    <definedName name="TED45EÇ" localSheetId="0">#REF!</definedName>
    <definedName name="TED45EÇ" localSheetId="2">#REF!</definedName>
    <definedName name="TED45EÇ">#REF!</definedName>
    <definedName name="TED50E" localSheetId="0">#REF!</definedName>
    <definedName name="TED50E" localSheetId="2">#REF!</definedName>
    <definedName name="TED50E">#REF!</definedName>
    <definedName name="TED50EÇ" localSheetId="0">#REF!</definedName>
    <definedName name="TED50EÇ" localSheetId="2">#REF!</definedName>
    <definedName name="TED50EÇ">#REF!</definedName>
    <definedName name="TED55E" localSheetId="0">#REF!</definedName>
    <definedName name="TED55E" localSheetId="2">#REF!</definedName>
    <definedName name="TED55E">#REF!</definedName>
    <definedName name="TED55EÇ" localSheetId="0">#REF!</definedName>
    <definedName name="TED55EÇ" localSheetId="2">#REF!</definedName>
    <definedName name="TED55EÇ">#REF!</definedName>
    <definedName name="TED60E" localSheetId="0">#REF!</definedName>
    <definedName name="TED60E" localSheetId="2">#REF!</definedName>
    <definedName name="TED60E">#REF!</definedName>
    <definedName name="TED60EÇ" localSheetId="0">#REF!</definedName>
    <definedName name="TED60EÇ" localSheetId="2">#REF!</definedName>
    <definedName name="TED60EÇ">#REF!</definedName>
    <definedName name="TED65E" localSheetId="0">#REF!</definedName>
    <definedName name="TED65E" localSheetId="2">#REF!</definedName>
    <definedName name="TED65E">#REF!</definedName>
    <definedName name="TED65EÇ" localSheetId="0">#REF!</definedName>
    <definedName name="TED65EÇ" localSheetId="2">#REF!</definedName>
    <definedName name="TED65EÇ">#REF!</definedName>
    <definedName name="_xlnm.Print_Area" localSheetId="0">'ANKARA ERKEK GRUP'!$B$2:$X$9</definedName>
    <definedName name="_xlnm.Print_Area" localSheetId="2">'ANKARA KADIN GRUP'!#REF!</definedName>
    <definedName name="YSK30K" localSheetId="0">#REF!</definedName>
    <definedName name="YSK30K" localSheetId="2">#REF!</definedName>
    <definedName name="YSK30K">#REF!</definedName>
    <definedName name="YSK30KÇ" localSheetId="0">#REF!</definedName>
    <definedName name="YSK30KÇ" localSheetId="2">#REF!</definedName>
    <definedName name="YSK30KÇ">#REF!</definedName>
    <definedName name="YSK35E" localSheetId="0">#REF!</definedName>
    <definedName name="YSK35E" localSheetId="2">#REF!</definedName>
    <definedName name="YSK35E">#REF!</definedName>
    <definedName name="YSK35EÇ" localSheetId="0">#REF!</definedName>
    <definedName name="YSK35EÇ" localSheetId="2">#REF!</definedName>
    <definedName name="YSK35EÇ">#REF!</definedName>
    <definedName name="YSK40K" localSheetId="0">#REF!</definedName>
    <definedName name="YSK40K" localSheetId="2">#REF!</definedName>
    <definedName name="YSK40K">#REF!</definedName>
    <definedName name="YSK40KÇ" localSheetId="0">#REF!</definedName>
    <definedName name="YSK40KÇ" localSheetId="2">#REF!</definedName>
    <definedName name="YSK40KÇ">#REF!</definedName>
    <definedName name="YSK45E" localSheetId="0">#REF!</definedName>
    <definedName name="YSK45E" localSheetId="2">#REF!</definedName>
    <definedName name="YSK45E">#REF!</definedName>
    <definedName name="YSK45EÇ" localSheetId="0">#REF!</definedName>
    <definedName name="YSK45EÇ" localSheetId="2">#REF!</definedName>
    <definedName name="YSK45EÇ">#REF!</definedName>
    <definedName name="YSK50E" localSheetId="0">#REF!</definedName>
    <definedName name="YSK50E" localSheetId="2">#REF!</definedName>
    <definedName name="YSK50E">#REF!</definedName>
    <definedName name="YSK50EÇ" localSheetId="0">#REF!</definedName>
    <definedName name="YSK50EÇ" localSheetId="2">#REF!</definedName>
    <definedName name="YSK50EÇ">#REF!</definedName>
    <definedName name="YSK50K" localSheetId="0">#REF!</definedName>
    <definedName name="YSK50K" localSheetId="2">#REF!</definedName>
    <definedName name="YSK50K">#REF!</definedName>
    <definedName name="YSK50KÇ" localSheetId="0">#REF!</definedName>
    <definedName name="YSK50KÇ" localSheetId="2">#REF!</definedName>
    <definedName name="YSK50KÇ">#REF!</definedName>
    <definedName name="YSK55E" localSheetId="0">#REF!</definedName>
    <definedName name="YSK55E" localSheetId="2">#REF!</definedName>
    <definedName name="YSK55E">#REF!</definedName>
    <definedName name="YSK55EÇ" localSheetId="0">#REF!</definedName>
    <definedName name="YSK55EÇ" localSheetId="2">#REF!</definedName>
    <definedName name="YSK55EÇ">#REF!</definedName>
    <definedName name="YSK60E" localSheetId="0">#REF!</definedName>
    <definedName name="YSK60E" localSheetId="2">#REF!</definedName>
    <definedName name="YSK60E">#REF!</definedName>
    <definedName name="YSK60EÇ" localSheetId="0">#REF!</definedName>
    <definedName name="YSK60EÇ" localSheetId="2">#REF!</definedName>
    <definedName name="YSK60EÇ">#REF!</definedName>
    <definedName name="Zonden" localSheetId="0">#REF!</definedName>
    <definedName name="Zonden" localSheetId="2">#REF!</definedName>
    <definedName name="Zonden">#REF!</definedName>
    <definedName name="ZONDEN30K" localSheetId="0">#REF!</definedName>
    <definedName name="ZONDEN30K" localSheetId="2">#REF!</definedName>
    <definedName name="ZONDEN30K">#REF!</definedName>
    <definedName name="ZONDEN30KÇ" localSheetId="0">#REF!</definedName>
    <definedName name="ZONDEN30KÇ" localSheetId="2">#REF!</definedName>
    <definedName name="ZONDEN30KÇ">#REF!</definedName>
    <definedName name="ZONDEN40K" localSheetId="0">#REF!</definedName>
    <definedName name="ZONDEN40K" localSheetId="2">#REF!</definedName>
    <definedName name="ZONDEN40K">#REF!</definedName>
    <definedName name="Zonden40Kbeyaz" localSheetId="0">#REF!</definedName>
    <definedName name="Zonden40Kbeyaz" localSheetId="2">#REF!</definedName>
    <definedName name="Zonden40Kbeyaz">#REF!</definedName>
    <definedName name="ZONDEN40KÇ" localSheetId="0">#REF!</definedName>
    <definedName name="ZONDEN40KÇ" localSheetId="2">#REF!</definedName>
    <definedName name="ZONDEN40KÇ">#REF!</definedName>
    <definedName name="Zonden40Klac." localSheetId="0">#REF!</definedName>
    <definedName name="Zonden40Klac." localSheetId="2">#REF!</definedName>
    <definedName name="Zonden40Klac.">#REF!</definedName>
    <definedName name="Zonden50K" localSheetId="0">#REF!</definedName>
    <definedName name="Zonden50K" localSheetId="2">#REF!</definedName>
    <definedName name="Zonden50K">#REF!</definedName>
    <definedName name="ZONG40K" localSheetId="0">#REF!</definedName>
    <definedName name="ZONG40K" localSheetId="2">#REF!</definedName>
    <definedName name="ZONG40K">#REF!</definedName>
    <definedName name="Zong40KÇ" localSheetId="0">#REF!</definedName>
    <definedName name="Zong40KÇ" localSheetId="2">#REF!</definedName>
    <definedName name="Zong40KÇ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" i="26" l="1"/>
  <c r="G2" i="26"/>
  <c r="D2" i="26"/>
  <c r="A2" i="26"/>
  <c r="M2" i="27"/>
  <c r="J2" i="27"/>
  <c r="G2" i="27"/>
  <c r="D2" i="27"/>
  <c r="A2" i="27"/>
  <c r="S18" i="24" l="1"/>
  <c r="R18" i="24"/>
  <c r="Q18" i="24"/>
  <c r="O18" i="24"/>
  <c r="H18" i="24"/>
  <c r="E18" i="24"/>
  <c r="X17" i="24"/>
  <c r="W17" i="24"/>
  <c r="V17" i="24"/>
  <c r="U17" i="24"/>
  <c r="X16" i="24"/>
  <c r="W16" i="24"/>
  <c r="V16" i="24"/>
  <c r="U16" i="24"/>
  <c r="X15" i="24"/>
  <c r="W15" i="24"/>
  <c r="V15" i="24"/>
  <c r="U15" i="24"/>
  <c r="X14" i="24"/>
  <c r="W14" i="24"/>
  <c r="V14" i="24"/>
  <c r="U14" i="24"/>
  <c r="X13" i="24"/>
  <c r="W13" i="24"/>
  <c r="V13" i="24"/>
  <c r="U13" i="24"/>
  <c r="X12" i="24"/>
  <c r="W12" i="24"/>
  <c r="V12" i="24"/>
  <c r="U12" i="24"/>
  <c r="X11" i="24"/>
  <c r="W11" i="24"/>
  <c r="V11" i="24"/>
  <c r="U11" i="24"/>
  <c r="X10" i="24"/>
  <c r="W10" i="24"/>
  <c r="V10" i="24"/>
  <c r="U10" i="24"/>
  <c r="X9" i="24"/>
  <c r="W9" i="24"/>
  <c r="V9" i="24"/>
  <c r="U9" i="24"/>
  <c r="X8" i="24"/>
  <c r="W8" i="24"/>
  <c r="V8" i="24"/>
  <c r="U8" i="24"/>
  <c r="R8" i="24"/>
  <c r="S8" i="24" s="1"/>
  <c r="Q8" i="24"/>
  <c r="N8" i="24"/>
  <c r="M8" i="24"/>
  <c r="L8" i="24"/>
  <c r="K8" i="24"/>
  <c r="AI8" i="24" s="1"/>
  <c r="J8" i="24"/>
  <c r="I8" i="24"/>
  <c r="AH8" i="24" s="1"/>
  <c r="H8" i="24"/>
  <c r="G8" i="24"/>
  <c r="F8" i="24"/>
  <c r="E8" i="24"/>
  <c r="AI7" i="24"/>
  <c r="X7" i="24"/>
  <c r="W7" i="24"/>
  <c r="V7" i="24"/>
  <c r="U7" i="24"/>
  <c r="R7" i="24"/>
  <c r="Q7" i="24"/>
  <c r="S7" i="24" s="1"/>
  <c r="N7" i="24"/>
  <c r="AJ7" i="24" s="1"/>
  <c r="M7" i="24"/>
  <c r="L7" i="24"/>
  <c r="K7" i="24"/>
  <c r="J7" i="24"/>
  <c r="I7" i="24"/>
  <c r="H7" i="24"/>
  <c r="G7" i="24"/>
  <c r="AG7" i="24" s="1"/>
  <c r="F7" i="24"/>
  <c r="AF7" i="24" s="1"/>
  <c r="E7" i="24"/>
  <c r="X6" i="24"/>
  <c r="W6" i="24"/>
  <c r="V6" i="24"/>
  <c r="U6" i="24"/>
  <c r="R6" i="24"/>
  <c r="S6" i="24" s="1"/>
  <c r="Q6" i="24"/>
  <c r="N6" i="24"/>
  <c r="M6" i="24"/>
  <c r="L6" i="24"/>
  <c r="K6" i="24"/>
  <c r="AI6" i="24" s="1"/>
  <c r="J6" i="24"/>
  <c r="I6" i="24"/>
  <c r="AH6" i="24" s="1"/>
  <c r="H6" i="24"/>
  <c r="G6" i="24"/>
  <c r="F6" i="24"/>
  <c r="E6" i="24"/>
  <c r="AI5" i="24"/>
  <c r="X5" i="24"/>
  <c r="W5" i="24"/>
  <c r="V5" i="24"/>
  <c r="U5" i="24"/>
  <c r="R5" i="24"/>
  <c r="Q5" i="24"/>
  <c r="S5" i="24" s="1"/>
  <c r="N5" i="24"/>
  <c r="AJ5" i="24" s="1"/>
  <c r="M5" i="24"/>
  <c r="L5" i="24"/>
  <c r="K5" i="24"/>
  <c r="J5" i="24"/>
  <c r="I5" i="24"/>
  <c r="H5" i="24"/>
  <c r="G5" i="24"/>
  <c r="AG5" i="24" s="1"/>
  <c r="F5" i="24"/>
  <c r="AF5" i="24" s="1"/>
  <c r="E5" i="24"/>
  <c r="X4" i="24"/>
  <c r="W4" i="24"/>
  <c r="V4" i="24"/>
  <c r="U4" i="24"/>
  <c r="R4" i="24"/>
  <c r="Q4" i="24"/>
  <c r="N4" i="24"/>
  <c r="M4" i="24"/>
  <c r="AJ4" i="24" s="1"/>
  <c r="L4" i="24"/>
  <c r="K4" i="24"/>
  <c r="AI4" i="24" s="1"/>
  <c r="J4" i="24"/>
  <c r="I4" i="24"/>
  <c r="AH4" i="24" s="1"/>
  <c r="H4" i="24"/>
  <c r="G4" i="24"/>
  <c r="F4" i="24"/>
  <c r="E4" i="24"/>
  <c r="AF4" i="24" s="1"/>
  <c r="X3" i="24"/>
  <c r="W3" i="24"/>
  <c r="V3" i="24"/>
  <c r="U3" i="24"/>
  <c r="R3" i="24"/>
  <c r="Q3" i="24"/>
  <c r="N3" i="24"/>
  <c r="M3" i="24"/>
  <c r="AJ3" i="24" s="1"/>
  <c r="L3" i="24"/>
  <c r="K3" i="24"/>
  <c r="J3" i="24"/>
  <c r="I3" i="24"/>
  <c r="AH3" i="24" s="1"/>
  <c r="H3" i="24"/>
  <c r="G3" i="24"/>
  <c r="F3" i="24"/>
  <c r="E3" i="24"/>
  <c r="AF3" i="24" s="1"/>
  <c r="S3" i="24" l="1"/>
  <c r="S4" i="24"/>
  <c r="AF6" i="24"/>
  <c r="AJ6" i="24"/>
  <c r="AF8" i="24"/>
  <c r="AJ8" i="24"/>
  <c r="D8" i="24" s="1"/>
  <c r="AG3" i="24"/>
  <c r="AI3" i="24"/>
  <c r="D3" i="24" s="1"/>
  <c r="AG4" i="24"/>
  <c r="D4" i="24" s="1"/>
  <c r="AH5" i="24"/>
  <c r="AG6" i="24"/>
  <c r="AH7" i="24"/>
  <c r="D7" i="24" s="1"/>
  <c r="AG8" i="24"/>
  <c r="O6" i="24"/>
  <c r="O7" i="24"/>
  <c r="O5" i="24"/>
  <c r="O8" i="24"/>
  <c r="O3" i="24"/>
  <c r="O4" i="24"/>
  <c r="D6" i="24" l="1"/>
  <c r="U3" i="17"/>
  <c r="U4" i="17"/>
  <c r="V4" i="17"/>
  <c r="U5" i="17"/>
  <c r="V5" i="17"/>
  <c r="U6" i="17"/>
  <c r="V6" i="17"/>
  <c r="U7" i="17"/>
  <c r="V7" i="17"/>
  <c r="U8" i="17"/>
  <c r="V8" i="17"/>
  <c r="X8" i="17" l="1"/>
  <c r="W8" i="17"/>
  <c r="X7" i="17"/>
  <c r="W7" i="17"/>
  <c r="AJ6" i="17"/>
  <c r="AI6" i="17"/>
  <c r="X6" i="17"/>
  <c r="W6" i="17"/>
  <c r="R6" i="17"/>
  <c r="Q6" i="17"/>
  <c r="J6" i="17"/>
  <c r="I6" i="17"/>
  <c r="H6" i="17"/>
  <c r="G6" i="17"/>
  <c r="F6" i="17"/>
  <c r="E6" i="17"/>
  <c r="AJ5" i="17"/>
  <c r="AI5" i="17"/>
  <c r="X5" i="17"/>
  <c r="W5" i="17"/>
  <c r="R5" i="17"/>
  <c r="Q5" i="17"/>
  <c r="J5" i="17"/>
  <c r="I5" i="17"/>
  <c r="H5" i="17"/>
  <c r="G5" i="17"/>
  <c r="F5" i="17"/>
  <c r="E5" i="17"/>
  <c r="AJ4" i="17"/>
  <c r="AI4" i="17"/>
  <c r="X4" i="17"/>
  <c r="W4" i="17"/>
  <c r="R4" i="17"/>
  <c r="Q4" i="17"/>
  <c r="J4" i="17"/>
  <c r="I4" i="17"/>
  <c r="H4" i="17"/>
  <c r="G4" i="17"/>
  <c r="F4" i="17"/>
  <c r="E4" i="17"/>
  <c r="AJ3" i="17"/>
  <c r="AI3" i="17"/>
  <c r="X3" i="17"/>
  <c r="W3" i="17"/>
  <c r="V3" i="17"/>
  <c r="R3" i="17"/>
  <c r="Q3" i="17"/>
  <c r="J3" i="17"/>
  <c r="I3" i="17"/>
  <c r="H3" i="17"/>
  <c r="G3" i="17"/>
  <c r="F3" i="17"/>
  <c r="E3" i="17"/>
  <c r="S3" i="17" l="1"/>
  <c r="AG5" i="17"/>
  <c r="AH6" i="17"/>
  <c r="AH5" i="17"/>
  <c r="AG3" i="17"/>
  <c r="AH4" i="17"/>
  <c r="S6" i="17"/>
  <c r="AF6" i="17"/>
  <c r="AH3" i="17"/>
  <c r="S4" i="17"/>
  <c r="AF5" i="17"/>
  <c r="AG6" i="17"/>
  <c r="AF4" i="17"/>
  <c r="AF3" i="17"/>
  <c r="AG4" i="17"/>
  <c r="S5" i="17"/>
  <c r="O4" i="17"/>
  <c r="O6" i="17"/>
  <c r="O3" i="17"/>
  <c r="O5" i="17"/>
  <c r="D4" i="17" l="1"/>
  <c r="D5" i="17"/>
  <c r="D6" i="17"/>
  <c r="D3" i="17"/>
</calcChain>
</file>

<file path=xl/sharedStrings.xml><?xml version="1.0" encoding="utf-8"?>
<sst xmlns="http://schemas.openxmlformats.org/spreadsheetml/2006/main" count="220" uniqueCount="102">
  <si>
    <t>TAKIM 1</t>
  </si>
  <si>
    <t>TAKIM 2</t>
  </si>
  <si>
    <t>TARİH</t>
  </si>
  <si>
    <t>SAAT</t>
  </si>
  <si>
    <t>YER</t>
  </si>
  <si>
    <t>ERKEK</t>
  </si>
  <si>
    <t>KADIN</t>
  </si>
  <si>
    <t>KORT</t>
  </si>
  <si>
    <t>GLB</t>
  </si>
  <si>
    <t>AL.SET</t>
  </si>
  <si>
    <t>VER.SET</t>
  </si>
  <si>
    <t>SET AVR</t>
  </si>
  <si>
    <t>SIRALAMA</t>
  </si>
  <si>
    <t>AL.OYUN</t>
  </si>
  <si>
    <t>VER.OYUN</t>
  </si>
  <si>
    <t>OYUN AVR</t>
  </si>
  <si>
    <t>MAÇLAR</t>
  </si>
  <si>
    <t>SONUÇ</t>
  </si>
  <si>
    <t>3-4</t>
  </si>
  <si>
    <t>2-3</t>
  </si>
  <si>
    <t>1-4</t>
  </si>
  <si>
    <t>1-3</t>
  </si>
  <si>
    <t>1-2</t>
  </si>
  <si>
    <t>oyun</t>
  </si>
  <si>
    <t>set</t>
  </si>
  <si>
    <t>2-4</t>
  </si>
  <si>
    <t>KAT.</t>
  </si>
  <si>
    <t>İL</t>
  </si>
  <si>
    <t>KORT 1</t>
  </si>
  <si>
    <t>KORT 2</t>
  </si>
  <si>
    <t>ERKEKLER</t>
  </si>
  <si>
    <t>BYE</t>
  </si>
  <si>
    <t>KORT 3</t>
  </si>
  <si>
    <t>KORT 4</t>
  </si>
  <si>
    <t>ERKEK 1.GRUP</t>
  </si>
  <si>
    <t xml:space="preserve">OYUNCULAR </t>
  </si>
  <si>
    <t>1-6</t>
  </si>
  <si>
    <t>2-5</t>
  </si>
  <si>
    <t>1-5</t>
  </si>
  <si>
    <t>6-4</t>
  </si>
  <si>
    <t>5-3</t>
  </si>
  <si>
    <t>6-2</t>
  </si>
  <si>
    <t>4-2</t>
  </si>
  <si>
    <t>5-6</t>
  </si>
  <si>
    <t>3-6</t>
  </si>
  <si>
    <t>4-5</t>
  </si>
  <si>
    <t>ANKARA-18 YAŞ ALTI TAKIM ŞAMPİYONASI 1.AŞAMA -ERKEKLER</t>
  </si>
  <si>
    <t>ANKARA-18 YAŞ ALTI  TAKIM ŞAMPİYONASI 1.AŞAMA ERKEKLER</t>
  </si>
  <si>
    <t>ANKARA-18 YAŞ ALTI TAKIM ŞAMPİYONASI 1.AŞAMA -KADINLAR</t>
  </si>
  <si>
    <t>ANKARA-18 YAŞ ALTI  TAKIM ŞAMPİYONASI 1.AŞAMA  KADINLAR</t>
  </si>
  <si>
    <t>ANKARA-18 YAŞ TAKIM ŞAMPİYONASI 1.AŞAMA  MAÇ PROGRAMI</t>
  </si>
  <si>
    <t>ANKARA TENİS SPOR KULÜBÜ</t>
  </si>
  <si>
    <t>İNCEK TENİS SPOR KULÜBÜ</t>
  </si>
  <si>
    <t>SETPOİNT TENİS SPOR K.</t>
  </si>
  <si>
    <t>ANKARA TENİS SPOR K.</t>
  </si>
  <si>
    <t>İNCEK TENİS SPOR K.</t>
  </si>
  <si>
    <t>TOPSPİN TENİS SPOR K.</t>
  </si>
  <si>
    <t>UYAR TENİS SPOR K.</t>
  </si>
  <si>
    <t>NAZ DEMİR</t>
  </si>
  <si>
    <t>DURU ARSLAN</t>
  </si>
  <si>
    <t>DURU NAZ DERME</t>
  </si>
  <si>
    <t>NURHAN NEHİR GÜVEN</t>
  </si>
  <si>
    <t>KARYA YILMAZ</t>
  </si>
  <si>
    <t>HAYRUNNİSA KAZANCI</t>
  </si>
  <si>
    <t>CEREN ÇAMAŞ</t>
  </si>
  <si>
    <t>NİL SÖZEN</t>
  </si>
  <si>
    <t>SETPOİNT TENİS SPOR KULÜBÜ</t>
  </si>
  <si>
    <t>AYŞE ÖZBABA</t>
  </si>
  <si>
    <t>DERİN ÖZELER</t>
  </si>
  <si>
    <t>ÖYKÜ FİDAN</t>
  </si>
  <si>
    <t>TOPSPİN TENİS SPOR KULÜBÜ</t>
  </si>
  <si>
    <t>DEFNE AYDEMİR</t>
  </si>
  <si>
    <t>ŞULE CEYLİN KONURALP</t>
  </si>
  <si>
    <t>ALYA NAZ ALTINEL</t>
  </si>
  <si>
    <t>EKİN SELEN SEVER</t>
  </si>
  <si>
    <t>LARA ÖZCAN</t>
  </si>
  <si>
    <t>UYAR TENİS SPOR KULÜBÜ</t>
  </si>
  <si>
    <t>DERİN BALCI</t>
  </si>
  <si>
    <t>BADE TEKİN</t>
  </si>
  <si>
    <t>DOĞA TEKİN</t>
  </si>
  <si>
    <t>ALPER BAKİ SAROL</t>
  </si>
  <si>
    <t xml:space="preserve">URAS ATLAS MUTLU </t>
  </si>
  <si>
    <t>KEREM ÜNSAL</t>
  </si>
  <si>
    <t>MUHAMMET ERKAM BAYRAKTAR</t>
  </si>
  <si>
    <t>BARTU SÖNMEZ</t>
  </si>
  <si>
    <t>ARAS ATAOĞLU</t>
  </si>
  <si>
    <t>KUZEY ÖNER</t>
  </si>
  <si>
    <t>SİNAN EFE AKARSU</t>
  </si>
  <si>
    <t>KAAN ÖZVEREN</t>
  </si>
  <si>
    <t>KEREM GÜMÜŞBAŞ</t>
  </si>
  <si>
    <t>AREL KUM</t>
  </si>
  <si>
    <t>KARDA ÇINAR</t>
  </si>
  <si>
    <t>EGE EMRE İLKUÇAN</t>
  </si>
  <si>
    <t>ATAHAN SEDEFOĞLU</t>
  </si>
  <si>
    <t>KAAN ŞAMİLOĞLU</t>
  </si>
  <si>
    <t>MEHMET EGE PEKER</t>
  </si>
  <si>
    <t>PAMİR DERİN DİKER</t>
  </si>
  <si>
    <t>ASLAN HANCI</t>
  </si>
  <si>
    <t>KORT 1-2</t>
  </si>
  <si>
    <t>KORT 3-4</t>
  </si>
  <si>
    <t>ANKARA ERKEKLER</t>
  </si>
  <si>
    <t>ANKARA KADINLAR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</si>
</sst>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6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b/>
      <sz val="18"/>
      <color theme="1"/>
      <name val="Calibri"/>
      <family val="2"/>
      <charset val="162"/>
      <scheme val="minor"/>
    </font>
    <font>
      <sz val="14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0"/>
      <name val="Arial Tur"/>
      <charset val="162"/>
    </font>
    <font>
      <b/>
      <sz val="9"/>
      <name val="Arial Tur"/>
      <charset val="162"/>
    </font>
    <font>
      <b/>
      <sz val="10"/>
      <color indexed="10"/>
      <name val="Arial Tur"/>
      <charset val="162"/>
    </font>
    <font>
      <b/>
      <sz val="10"/>
      <name val="Arial Tur"/>
      <charset val="162"/>
    </font>
    <font>
      <sz val="10"/>
      <color indexed="10"/>
      <name val="Arial Tur"/>
      <charset val="162"/>
    </font>
    <font>
      <b/>
      <sz val="11"/>
      <name val="Arial Tur"/>
      <charset val="162"/>
    </font>
    <font>
      <sz val="11"/>
      <name val="Arial Tur"/>
      <charset val="162"/>
    </font>
    <font>
      <b/>
      <sz val="22"/>
      <color theme="1"/>
      <name val="Calibri"/>
      <family val="2"/>
      <charset val="162"/>
      <scheme val="minor"/>
    </font>
    <font>
      <b/>
      <sz val="32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b/>
      <sz val="26"/>
      <name val="Times New Roman"/>
      <family val="1"/>
      <charset val="162"/>
    </font>
    <font>
      <sz val="18"/>
      <color theme="1"/>
      <name val="Calibri"/>
      <family val="2"/>
      <charset val="162"/>
      <scheme val="minor"/>
    </font>
    <font>
      <b/>
      <sz val="28"/>
      <name val="Arial Tur"/>
      <charset val="162"/>
    </font>
    <font>
      <b/>
      <sz val="16"/>
      <name val="Arial Tur"/>
      <charset val="162"/>
    </font>
    <font>
      <sz val="11"/>
      <color indexed="9"/>
      <name val="Calibri"/>
      <family val="2"/>
      <charset val="162"/>
    </font>
    <font>
      <sz val="8"/>
      <name val="Arial Tur"/>
      <charset val="162"/>
    </font>
    <font>
      <b/>
      <sz val="12"/>
      <color theme="1"/>
      <name val="Calibri"/>
      <family val="2"/>
      <charset val="162"/>
      <scheme val="minor"/>
    </font>
    <font>
      <b/>
      <sz val="12"/>
      <color theme="1"/>
      <name val="Tahoma"/>
      <family val="2"/>
      <charset val="162"/>
    </font>
    <font>
      <b/>
      <sz val="12"/>
      <name val="Arial Tur"/>
      <charset val="162"/>
    </font>
  </fonts>
  <fills count="1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7"/>
        <bgColor indexed="21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0.249977111117893"/>
        <bgColor indexed="64"/>
      </patternFill>
    </fill>
  </fills>
  <borders count="10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mediumDash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 style="mediumDash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7" fillId="0" borderId="0"/>
    <xf numFmtId="0" fontId="6" fillId="0" borderId="0"/>
    <xf numFmtId="0" fontId="21" fillId="14" borderId="0" applyNumberFormat="0" applyBorder="0" applyAlignment="0" applyProtection="0"/>
  </cellStyleXfs>
  <cellXfs count="220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0" fontId="5" fillId="0" borderId="0" xfId="0" applyFont="1" applyAlignment="1">
      <alignment horizontal="center" vertical="center"/>
    </xf>
    <xf numFmtId="0" fontId="9" fillId="0" borderId="19" xfId="2" applyFont="1" applyBorder="1" applyAlignment="1">
      <alignment horizontal="center" vertical="center" textRotation="90"/>
    </xf>
    <xf numFmtId="0" fontId="10" fillId="0" borderId="18" xfId="2" applyFont="1" applyBorder="1" applyAlignment="1">
      <alignment horizontal="center" vertical="center" textRotation="90"/>
    </xf>
    <xf numFmtId="0" fontId="10" fillId="0" borderId="19" xfId="2" applyFont="1" applyBorder="1" applyAlignment="1">
      <alignment horizontal="center" vertical="center" textRotation="90"/>
    </xf>
    <xf numFmtId="0" fontId="10" fillId="0" borderId="21" xfId="2" applyFont="1" applyBorder="1" applyAlignment="1">
      <alignment horizontal="center" vertical="center" textRotation="90"/>
    </xf>
    <xf numFmtId="0" fontId="10" fillId="5" borderId="22" xfId="2" applyFont="1" applyFill="1" applyBorder="1" applyAlignment="1">
      <alignment horizontal="center" vertical="center" textRotation="90"/>
    </xf>
    <xf numFmtId="0" fontId="10" fillId="0" borderId="23" xfId="2" applyFont="1" applyBorder="1" applyAlignment="1">
      <alignment horizontal="center" vertical="center" textRotation="90"/>
    </xf>
    <xf numFmtId="0" fontId="7" fillId="0" borderId="0" xfId="2"/>
    <xf numFmtId="0" fontId="8" fillId="0" borderId="17" xfId="2" applyFont="1" applyBorder="1"/>
    <xf numFmtId="0" fontId="11" fillId="0" borderId="8" xfId="2" applyFont="1" applyBorder="1" applyAlignment="1">
      <alignment horizontal="center"/>
    </xf>
    <xf numFmtId="0" fontId="7" fillId="0" borderId="26" xfId="2" applyBorder="1" applyAlignment="1">
      <alignment horizontal="center"/>
    </xf>
    <xf numFmtId="0" fontId="7" fillId="0" borderId="10" xfId="2" applyBorder="1" applyAlignment="1">
      <alignment horizontal="center"/>
    </xf>
    <xf numFmtId="0" fontId="7" fillId="0" borderId="14" xfId="2" applyBorder="1" applyAlignment="1">
      <alignment horizontal="center"/>
    </xf>
    <xf numFmtId="0" fontId="7" fillId="0" borderId="27" xfId="2" applyBorder="1" applyAlignment="1">
      <alignment horizontal="center"/>
    </xf>
    <xf numFmtId="0" fontId="7" fillId="5" borderId="28" xfId="2" applyFill="1" applyBorder="1" applyAlignment="1">
      <alignment horizontal="center"/>
    </xf>
    <xf numFmtId="0" fontId="9" fillId="0" borderId="29" xfId="2" applyFont="1" applyBorder="1" applyAlignment="1">
      <alignment horizontal="center"/>
    </xf>
    <xf numFmtId="0" fontId="7" fillId="0" borderId="30" xfId="2" applyBorder="1" applyAlignment="1">
      <alignment horizontal="center"/>
    </xf>
    <xf numFmtId="0" fontId="7" fillId="5" borderId="10" xfId="2" applyFill="1" applyBorder="1" applyAlignment="1">
      <alignment horizontal="center"/>
    </xf>
    <xf numFmtId="0" fontId="7" fillId="0" borderId="31" xfId="2" applyBorder="1" applyAlignment="1">
      <alignment horizontal="center"/>
    </xf>
    <xf numFmtId="0" fontId="7" fillId="0" borderId="29" xfId="2" applyBorder="1" applyAlignment="1">
      <alignment horizontal="center"/>
    </xf>
    <xf numFmtId="0" fontId="7" fillId="0" borderId="32" xfId="2" applyBorder="1" applyAlignment="1">
      <alignment horizontal="center"/>
    </xf>
    <xf numFmtId="0" fontId="7" fillId="0" borderId="33" xfId="2" applyBorder="1" applyAlignment="1">
      <alignment horizontal="center"/>
    </xf>
    <xf numFmtId="0" fontId="8" fillId="0" borderId="0" xfId="2" applyFont="1"/>
    <xf numFmtId="0" fontId="10" fillId="5" borderId="34" xfId="2" applyFont="1" applyFill="1" applyBorder="1" applyAlignment="1">
      <alignment horizontal="center" vertical="center" textRotation="90"/>
    </xf>
    <xf numFmtId="49" fontId="7" fillId="0" borderId="12" xfId="2" applyNumberFormat="1" applyBorder="1" applyAlignment="1">
      <alignment horizontal="center"/>
    </xf>
    <xf numFmtId="0" fontId="7" fillId="0" borderId="17" xfId="2" applyBorder="1"/>
    <xf numFmtId="0" fontId="7" fillId="0" borderId="9" xfId="2" applyBorder="1"/>
    <xf numFmtId="0" fontId="8" fillId="0" borderId="35" xfId="2" applyFont="1" applyBorder="1"/>
    <xf numFmtId="0" fontId="11" fillId="0" borderId="36" xfId="2" applyFont="1" applyBorder="1" applyAlignment="1">
      <alignment horizontal="center"/>
    </xf>
    <xf numFmtId="0" fontId="7" fillId="0" borderId="37" xfId="2" applyBorder="1" applyAlignment="1">
      <alignment horizontal="center"/>
    </xf>
    <xf numFmtId="0" fontId="7" fillId="0" borderId="38" xfId="2" applyBorder="1" applyAlignment="1">
      <alignment horizontal="center"/>
    </xf>
    <xf numFmtId="0" fontId="7" fillId="0" borderId="39" xfId="2" applyBorder="1" applyAlignment="1">
      <alignment horizontal="center"/>
    </xf>
    <xf numFmtId="0" fontId="7" fillId="5" borderId="40" xfId="2" applyFill="1" applyBorder="1" applyAlignment="1">
      <alignment horizontal="center"/>
    </xf>
    <xf numFmtId="0" fontId="7" fillId="0" borderId="41" xfId="2" applyBorder="1" applyAlignment="1">
      <alignment horizontal="center"/>
    </xf>
    <xf numFmtId="0" fontId="7" fillId="0" borderId="42" xfId="2" applyBorder="1" applyAlignment="1">
      <alignment horizontal="center"/>
    </xf>
    <xf numFmtId="0" fontId="7" fillId="5" borderId="38" xfId="2" applyFill="1" applyBorder="1" applyAlignment="1">
      <alignment horizontal="center"/>
    </xf>
    <xf numFmtId="49" fontId="7" fillId="0" borderId="43" xfId="2" applyNumberFormat="1" applyBorder="1" applyAlignment="1">
      <alignment horizontal="center"/>
    </xf>
    <xf numFmtId="0" fontId="7" fillId="0" borderId="35" xfId="2" applyBorder="1"/>
    <xf numFmtId="0" fontId="7" fillId="0" borderId="44" xfId="2" applyBorder="1"/>
    <xf numFmtId="0" fontId="12" fillId="0" borderId="12" xfId="2" applyFont="1" applyBorder="1" applyAlignment="1">
      <alignment horizontal="center" vertical="center"/>
    </xf>
    <xf numFmtId="0" fontId="13" fillId="0" borderId="0" xfId="2" applyFont="1"/>
    <xf numFmtId="0" fontId="12" fillId="0" borderId="2" xfId="2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10" fillId="0" borderId="17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 textRotation="90"/>
    </xf>
    <xf numFmtId="0" fontId="10" fillId="0" borderId="4" xfId="2" applyFont="1" applyBorder="1" applyAlignment="1">
      <alignment horizontal="center" vertical="center"/>
    </xf>
    <xf numFmtId="0" fontId="7" fillId="0" borderId="0" xfId="2" applyAlignment="1">
      <alignment horizontal="center" vertical="center"/>
    </xf>
    <xf numFmtId="0" fontId="10" fillId="0" borderId="17" xfId="2" applyFont="1" applyBorder="1" applyAlignment="1">
      <alignment horizontal="center" vertical="center"/>
    </xf>
    <xf numFmtId="0" fontId="12" fillId="4" borderId="1" xfId="2" applyFont="1" applyFill="1" applyBorder="1" applyAlignment="1">
      <alignment vertical="center" textRotation="90"/>
    </xf>
    <xf numFmtId="0" fontId="4" fillId="7" borderId="4" xfId="0" applyFont="1" applyFill="1" applyBorder="1" applyAlignment="1">
      <alignment horizontal="center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center" vertical="center"/>
    </xf>
    <xf numFmtId="0" fontId="18" fillId="9" borderId="9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14" xfId="0" applyFont="1" applyFill="1" applyBorder="1" applyAlignment="1">
      <alignment horizontal="left" vertical="center"/>
    </xf>
    <xf numFmtId="0" fontId="0" fillId="9" borderId="0" xfId="0" applyFill="1"/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14" fillId="0" borderId="6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4" fillId="7" borderId="50" xfId="0" applyFont="1" applyFill="1" applyBorder="1" applyAlignment="1">
      <alignment horizontal="center" vertical="center"/>
    </xf>
    <xf numFmtId="0" fontId="8" fillId="0" borderId="53" xfId="2" applyFont="1" applyBorder="1" applyAlignment="1">
      <alignment horizontal="center" vertical="center"/>
    </xf>
    <xf numFmtId="0" fontId="9" fillId="0" borderId="54" xfId="2" applyFont="1" applyBorder="1" applyAlignment="1">
      <alignment horizontal="center" vertical="center" textRotation="90"/>
    </xf>
    <xf numFmtId="0" fontId="10" fillId="0" borderId="53" xfId="2" applyFont="1" applyBorder="1" applyAlignment="1">
      <alignment horizontal="center" vertical="center" textRotation="90"/>
    </xf>
    <xf numFmtId="0" fontId="10" fillId="0" borderId="54" xfId="2" applyFont="1" applyBorder="1" applyAlignment="1">
      <alignment horizontal="center" vertical="center" textRotation="90"/>
    </xf>
    <xf numFmtId="0" fontId="10" fillId="0" borderId="55" xfId="2" applyFont="1" applyBorder="1" applyAlignment="1">
      <alignment horizontal="center" vertical="center" textRotation="90"/>
    </xf>
    <xf numFmtId="0" fontId="10" fillId="5" borderId="56" xfId="2" applyFont="1" applyFill="1" applyBorder="1" applyAlignment="1">
      <alignment horizontal="center" vertical="center" textRotation="90"/>
    </xf>
    <xf numFmtId="0" fontId="10" fillId="0" borderId="57" xfId="2" applyFont="1" applyBorder="1" applyAlignment="1">
      <alignment horizontal="center" vertical="center" textRotation="90"/>
    </xf>
    <xf numFmtId="0" fontId="10" fillId="5" borderId="58" xfId="2" applyFont="1" applyFill="1" applyBorder="1" applyAlignment="1">
      <alignment horizontal="center" vertical="center" textRotation="90"/>
    </xf>
    <xf numFmtId="0" fontId="10" fillId="0" borderId="11" xfId="2" applyFont="1" applyBorder="1" applyAlignment="1">
      <alignment horizontal="center" vertical="center" textRotation="90"/>
    </xf>
    <xf numFmtId="49" fontId="7" fillId="4" borderId="12" xfId="2" applyNumberFormat="1" applyFill="1" applyBorder="1" applyAlignment="1">
      <alignment horizontal="center"/>
    </xf>
    <xf numFmtId="0" fontId="22" fillId="0" borderId="17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49" fontId="7" fillId="15" borderId="12" xfId="2" applyNumberFormat="1" applyFill="1" applyBorder="1" applyAlignment="1">
      <alignment horizontal="center"/>
    </xf>
    <xf numFmtId="0" fontId="7" fillId="0" borderId="60" xfId="2" applyBorder="1" applyAlignment="1">
      <alignment horizontal="center"/>
    </xf>
    <xf numFmtId="0" fontId="7" fillId="0" borderId="61" xfId="2" applyBorder="1" applyAlignment="1">
      <alignment horizontal="center"/>
    </xf>
    <xf numFmtId="0" fontId="7" fillId="0" borderId="62" xfId="2" applyBorder="1" applyAlignment="1">
      <alignment horizontal="center"/>
    </xf>
    <xf numFmtId="0" fontId="7" fillId="0" borderId="63" xfId="2" applyBorder="1" applyAlignment="1">
      <alignment horizontal="center"/>
    </xf>
    <xf numFmtId="0" fontId="7" fillId="0" borderId="64" xfId="2" applyBorder="1" applyAlignment="1">
      <alignment horizontal="center"/>
    </xf>
    <xf numFmtId="49" fontId="7" fillId="15" borderId="65" xfId="2" applyNumberFormat="1" applyFill="1" applyBorder="1" applyAlignment="1">
      <alignment horizontal="center"/>
    </xf>
    <xf numFmtId="0" fontId="7" fillId="0" borderId="66" xfId="2" applyBorder="1"/>
    <xf numFmtId="0" fontId="12" fillId="0" borderId="67" xfId="2" applyFont="1" applyBorder="1" applyAlignment="1">
      <alignment horizontal="center" vertical="center"/>
    </xf>
    <xf numFmtId="0" fontId="8" fillId="0" borderId="52" xfId="2" applyFont="1" applyBorder="1"/>
    <xf numFmtId="0" fontId="11" fillId="0" borderId="68" xfId="2" applyFont="1" applyBorder="1" applyAlignment="1">
      <alignment horizontal="center"/>
    </xf>
    <xf numFmtId="0" fontId="7" fillId="0" borderId="69" xfId="2" applyBorder="1" applyAlignment="1">
      <alignment horizontal="center"/>
    </xf>
    <xf numFmtId="0" fontId="9" fillId="0" borderId="70" xfId="2" applyFont="1" applyBorder="1" applyAlignment="1">
      <alignment horizontal="center"/>
    </xf>
    <xf numFmtId="0" fontId="7" fillId="0" borderId="71" xfId="2" applyBorder="1" applyAlignment="1">
      <alignment horizontal="center"/>
    </xf>
    <xf numFmtId="0" fontId="7" fillId="5" borderId="72" xfId="2" applyFill="1" applyBorder="1" applyAlignment="1">
      <alignment horizontal="center"/>
    </xf>
    <xf numFmtId="49" fontId="7" fillId="16" borderId="12" xfId="2" applyNumberFormat="1" applyFill="1" applyBorder="1" applyAlignment="1">
      <alignment horizontal="center"/>
    </xf>
    <xf numFmtId="0" fontId="7" fillId="0" borderId="73" xfId="2" applyBorder="1"/>
    <xf numFmtId="0" fontId="7" fillId="0" borderId="51" xfId="2" applyBorder="1"/>
    <xf numFmtId="49" fontId="7" fillId="17" borderId="12" xfId="2" applyNumberFormat="1" applyFill="1" applyBorder="1" applyAlignment="1">
      <alignment horizontal="center"/>
    </xf>
    <xf numFmtId="0" fontId="7" fillId="0" borderId="74" xfId="2" applyBorder="1" applyAlignment="1">
      <alignment horizontal="center"/>
    </xf>
    <xf numFmtId="0" fontId="7" fillId="0" borderId="75" xfId="2" applyBorder="1" applyAlignment="1">
      <alignment horizontal="center"/>
    </xf>
    <xf numFmtId="0" fontId="7" fillId="0" borderId="76" xfId="2" applyBorder="1" applyAlignment="1">
      <alignment horizontal="center"/>
    </xf>
    <xf numFmtId="0" fontId="7" fillId="0" borderId="77" xfId="2" applyBorder="1" applyAlignment="1">
      <alignment horizontal="center"/>
    </xf>
    <xf numFmtId="0" fontId="7" fillId="5" borderId="78" xfId="2" applyFill="1" applyBorder="1" applyAlignment="1">
      <alignment horizontal="center"/>
    </xf>
    <xf numFmtId="0" fontId="7" fillId="0" borderId="79" xfId="2" applyBorder="1" applyAlignment="1">
      <alignment horizontal="center"/>
    </xf>
    <xf numFmtId="49" fontId="7" fillId="17" borderId="67" xfId="2" applyNumberFormat="1" applyFill="1" applyBorder="1" applyAlignment="1">
      <alignment horizontal="center"/>
    </xf>
    <xf numFmtId="0" fontId="7" fillId="0" borderId="80" xfId="2" applyBorder="1"/>
    <xf numFmtId="49" fontId="7" fillId="18" borderId="12" xfId="2" applyNumberFormat="1" applyFill="1" applyBorder="1" applyAlignment="1">
      <alignment horizontal="center"/>
    </xf>
    <xf numFmtId="0" fontId="12" fillId="0" borderId="13" xfId="2" applyFont="1" applyBorder="1" applyAlignment="1">
      <alignment horizontal="center" vertical="center"/>
    </xf>
    <xf numFmtId="0" fontId="8" fillId="0" borderId="81" xfId="2" applyFont="1" applyBorder="1"/>
    <xf numFmtId="0" fontId="11" fillId="0" borderId="82" xfId="2" applyFont="1" applyBorder="1" applyAlignment="1">
      <alignment horizontal="center"/>
    </xf>
    <xf numFmtId="0" fontId="7" fillId="0" borderId="83" xfId="2" applyBorder="1" applyAlignment="1">
      <alignment horizontal="center"/>
    </xf>
    <xf numFmtId="0" fontId="7" fillId="0" borderId="84" xfId="2" applyBorder="1" applyAlignment="1">
      <alignment horizontal="center"/>
    </xf>
    <xf numFmtId="0" fontId="7" fillId="0" borderId="15" xfId="2" applyBorder="1" applyAlignment="1">
      <alignment horizontal="center"/>
    </xf>
    <xf numFmtId="0" fontId="7" fillId="0" borderId="85" xfId="2" applyBorder="1" applyAlignment="1">
      <alignment horizontal="center"/>
    </xf>
    <xf numFmtId="0" fontId="7" fillId="5" borderId="86" xfId="2" applyFill="1" applyBorder="1" applyAlignment="1">
      <alignment horizontal="center"/>
    </xf>
    <xf numFmtId="0" fontId="9" fillId="0" borderId="87" xfId="2" applyFont="1" applyBorder="1" applyAlignment="1">
      <alignment horizontal="center"/>
    </xf>
    <xf numFmtId="0" fontId="7" fillId="0" borderId="88" xfId="2" applyBorder="1" applyAlignment="1">
      <alignment horizontal="center"/>
    </xf>
    <xf numFmtId="0" fontId="7" fillId="5" borderId="7" xfId="2" applyFill="1" applyBorder="1" applyAlignment="1">
      <alignment horizontal="center"/>
    </xf>
    <xf numFmtId="49" fontId="7" fillId="18" borderId="2" xfId="2" applyNumberFormat="1" applyFill="1" applyBorder="1" applyAlignment="1">
      <alignment horizontal="center"/>
    </xf>
    <xf numFmtId="0" fontId="7" fillId="0" borderId="89" xfId="2" applyBorder="1"/>
    <xf numFmtId="0" fontId="7" fillId="0" borderId="90" xfId="2" applyBorder="1"/>
    <xf numFmtId="0" fontId="7" fillId="0" borderId="91" xfId="2" applyBorder="1" applyAlignment="1">
      <alignment horizontal="center"/>
    </xf>
    <xf numFmtId="0" fontId="7" fillId="0" borderId="92" xfId="2" applyBorder="1" applyAlignment="1">
      <alignment horizontal="center"/>
    </xf>
    <xf numFmtId="164" fontId="23" fillId="3" borderId="11" xfId="0" applyNumberFormat="1" applyFont="1" applyFill="1" applyBorder="1" applyAlignment="1">
      <alignment horizontal="center" vertical="center"/>
    </xf>
    <xf numFmtId="20" fontId="23" fillId="3" borderId="49" xfId="0" applyNumberFormat="1" applyFont="1" applyFill="1" applyBorder="1" applyAlignment="1">
      <alignment horizontal="center" vertical="center"/>
    </xf>
    <xf numFmtId="20" fontId="23" fillId="3" borderId="11" xfId="0" applyNumberFormat="1" applyFont="1" applyFill="1" applyBorder="1" applyAlignment="1">
      <alignment horizontal="center" vertical="center"/>
    </xf>
    <xf numFmtId="49" fontId="23" fillId="3" borderId="11" xfId="0" applyNumberFormat="1" applyFont="1" applyFill="1" applyBorder="1" applyAlignment="1">
      <alignment horizontal="center" vertical="center"/>
    </xf>
    <xf numFmtId="20" fontId="23" fillId="3" borderId="12" xfId="0" applyNumberFormat="1" applyFont="1" applyFill="1" applyBorder="1" applyAlignment="1">
      <alignment horizontal="center" vertical="center"/>
    </xf>
    <xf numFmtId="49" fontId="23" fillId="3" borderId="12" xfId="0" applyNumberFormat="1" applyFont="1" applyFill="1" applyBorder="1" applyAlignment="1">
      <alignment horizontal="center" vertical="center"/>
    </xf>
    <xf numFmtId="164" fontId="23" fillId="3" borderId="12" xfId="0" applyNumberFormat="1" applyFont="1" applyFill="1" applyBorder="1" applyAlignment="1">
      <alignment horizontal="center" vertical="center"/>
    </xf>
    <xf numFmtId="164" fontId="23" fillId="3" borderId="65" xfId="0" applyNumberFormat="1" applyFont="1" applyFill="1" applyBorder="1" applyAlignment="1">
      <alignment horizontal="center" vertical="center"/>
    </xf>
    <xf numFmtId="20" fontId="23" fillId="3" borderId="3" xfId="0" applyNumberFormat="1" applyFont="1" applyFill="1" applyBorder="1" applyAlignment="1">
      <alignment horizontal="center" vertical="center"/>
    </xf>
    <xf numFmtId="20" fontId="23" fillId="3" borderId="65" xfId="0" applyNumberFormat="1" applyFont="1" applyFill="1" applyBorder="1" applyAlignment="1">
      <alignment horizontal="center" vertical="center"/>
    </xf>
    <xf numFmtId="49" fontId="23" fillId="3" borderId="65" xfId="0" applyNumberFormat="1" applyFont="1" applyFill="1" applyBorder="1" applyAlignment="1">
      <alignment horizontal="center" vertical="center"/>
    </xf>
    <xf numFmtId="164" fontId="23" fillId="6" borderId="4" xfId="0" applyNumberFormat="1" applyFont="1" applyFill="1" applyBorder="1" applyAlignment="1">
      <alignment horizontal="center" vertical="center"/>
    </xf>
    <xf numFmtId="20" fontId="23" fillId="6" borderId="4" xfId="0" applyNumberFormat="1" applyFont="1" applyFill="1" applyBorder="1" applyAlignment="1">
      <alignment horizontal="center" vertical="center"/>
    </xf>
    <xf numFmtId="0" fontId="23" fillId="6" borderId="4" xfId="0" applyFont="1" applyFill="1" applyBorder="1" applyAlignment="1">
      <alignment horizontal="center" vertical="center"/>
    </xf>
    <xf numFmtId="0" fontId="24" fillId="3" borderId="11" xfId="0" applyFont="1" applyFill="1" applyBorder="1" applyAlignment="1">
      <alignment horizontal="center" vertical="center"/>
    </xf>
    <xf numFmtId="0" fontId="24" fillId="3" borderId="12" xfId="0" applyFont="1" applyFill="1" applyBorder="1" applyAlignment="1">
      <alignment horizontal="center" vertical="center"/>
    </xf>
    <xf numFmtId="0" fontId="24" fillId="3" borderId="65" xfId="0" applyFont="1" applyFill="1" applyBorder="1" applyAlignment="1">
      <alignment horizontal="center" vertical="center"/>
    </xf>
    <xf numFmtId="0" fontId="24" fillId="6" borderId="4" xfId="0" applyFont="1" applyFill="1" applyBorder="1" applyAlignment="1">
      <alignment horizontal="center" vertical="center"/>
    </xf>
    <xf numFmtId="0" fontId="25" fillId="6" borderId="4" xfId="2" applyFont="1" applyFill="1" applyBorder="1" applyAlignment="1">
      <alignment horizontal="left"/>
    </xf>
    <xf numFmtId="0" fontId="23" fillId="6" borderId="4" xfId="0" applyFont="1" applyFill="1" applyBorder="1" applyAlignment="1">
      <alignment horizontal="left" vertical="center"/>
    </xf>
    <xf numFmtId="0" fontId="24" fillId="6" borderId="94" xfId="0" applyFont="1" applyFill="1" applyBorder="1" applyAlignment="1">
      <alignment horizontal="center" vertical="center"/>
    </xf>
    <xf numFmtId="0" fontId="25" fillId="6" borderId="94" xfId="2" applyFont="1" applyFill="1" applyBorder="1" applyAlignment="1">
      <alignment horizontal="left"/>
    </xf>
    <xf numFmtId="20" fontId="23" fillId="6" borderId="94" xfId="0" applyNumberFormat="1" applyFont="1" applyFill="1" applyBorder="1" applyAlignment="1">
      <alignment horizontal="center" vertical="center"/>
    </xf>
    <xf numFmtId="49" fontId="23" fillId="6" borderId="54" xfId="0" applyNumberFormat="1" applyFont="1" applyFill="1" applyBorder="1" applyAlignment="1">
      <alignment horizontal="center" vertical="center"/>
    </xf>
    <xf numFmtId="49" fontId="23" fillId="6" borderId="8" xfId="0" applyNumberFormat="1" applyFont="1" applyFill="1" applyBorder="1" applyAlignment="1">
      <alignment horizontal="center" vertical="center"/>
    </xf>
    <xf numFmtId="0" fontId="24" fillId="6" borderId="96" xfId="0" applyFont="1" applyFill="1" applyBorder="1" applyAlignment="1">
      <alignment horizontal="center" vertical="center"/>
    </xf>
    <xf numFmtId="0" fontId="23" fillId="6" borderId="96" xfId="0" applyFont="1" applyFill="1" applyBorder="1" applyAlignment="1">
      <alignment horizontal="left" vertical="center"/>
    </xf>
    <xf numFmtId="49" fontId="23" fillId="6" borderId="97" xfId="0" applyNumberFormat="1" applyFont="1" applyFill="1" applyBorder="1" applyAlignment="1">
      <alignment horizontal="center" vertical="center"/>
    </xf>
    <xf numFmtId="0" fontId="4" fillId="11" borderId="51" xfId="0" applyFont="1" applyFill="1" applyBorder="1" applyAlignment="1">
      <alignment horizontal="left" vertical="center"/>
    </xf>
    <xf numFmtId="0" fontId="4" fillId="11" borderId="52" xfId="0" applyFont="1" applyFill="1" applyBorder="1" applyAlignment="1">
      <alignment horizontal="left" vertical="center"/>
    </xf>
    <xf numFmtId="0" fontId="18" fillId="9" borderId="73" xfId="0" applyFont="1" applyFill="1" applyBorder="1" applyAlignment="1">
      <alignment horizontal="center" vertical="center"/>
    </xf>
    <xf numFmtId="0" fontId="18" fillId="9" borderId="10" xfId="0" applyFont="1" applyFill="1" applyBorder="1" applyAlignment="1">
      <alignment horizontal="left" vertical="center"/>
    </xf>
    <xf numFmtId="0" fontId="18" fillId="9" borderId="95" xfId="0" applyFont="1" applyFill="1" applyBorder="1" applyAlignment="1">
      <alignment horizontal="center" vertical="center"/>
    </xf>
    <xf numFmtId="0" fontId="18" fillId="9" borderId="96" xfId="0" applyFont="1" applyFill="1" applyBorder="1" applyAlignment="1">
      <alignment horizontal="center" vertical="center"/>
    </xf>
    <xf numFmtId="0" fontId="18" fillId="9" borderId="98" xfId="0" applyFont="1" applyFill="1" applyBorder="1" applyAlignment="1">
      <alignment horizontal="left" vertical="center"/>
    </xf>
    <xf numFmtId="0" fontId="18" fillId="9" borderId="99" xfId="0" applyFont="1" applyFill="1" applyBorder="1" applyAlignment="1">
      <alignment horizontal="left" vertical="center"/>
    </xf>
    <xf numFmtId="0" fontId="18" fillId="9" borderId="92" xfId="0" applyFont="1" applyFill="1" applyBorder="1" applyAlignment="1">
      <alignment horizontal="left" vertical="center"/>
    </xf>
    <xf numFmtId="0" fontId="24" fillId="3" borderId="11" xfId="0" applyFont="1" applyFill="1" applyBorder="1" applyAlignment="1">
      <alignment horizontal="left" vertical="center"/>
    </xf>
    <xf numFmtId="0" fontId="24" fillId="3" borderId="49" xfId="0" applyFont="1" applyFill="1" applyBorder="1" applyAlignment="1">
      <alignment horizontal="left" vertical="center"/>
    </xf>
    <xf numFmtId="0" fontId="24" fillId="3" borderId="12" xfId="0" applyFont="1" applyFill="1" applyBorder="1" applyAlignment="1">
      <alignment horizontal="left" vertical="center"/>
    </xf>
    <xf numFmtId="0" fontId="24" fillId="3" borderId="14" xfId="0" applyFont="1" applyFill="1" applyBorder="1" applyAlignment="1">
      <alignment horizontal="left" vertical="center"/>
    </xf>
    <xf numFmtId="0" fontId="24" fillId="3" borderId="65" xfId="0" applyFont="1" applyFill="1" applyBorder="1" applyAlignment="1">
      <alignment horizontal="left" vertical="center"/>
    </xf>
    <xf numFmtId="0" fontId="24" fillId="3" borderId="62" xfId="0" applyFont="1" applyFill="1" applyBorder="1" applyAlignment="1">
      <alignment horizontal="left" vertical="center"/>
    </xf>
    <xf numFmtId="0" fontId="20" fillId="0" borderId="18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 textRotation="90"/>
    </xf>
    <xf numFmtId="0" fontId="10" fillId="0" borderId="25" xfId="2" applyFont="1" applyBorder="1" applyAlignment="1">
      <alignment horizontal="center" vertical="center" textRotation="90"/>
    </xf>
    <xf numFmtId="0" fontId="19" fillId="0" borderId="0" xfId="2" applyFont="1" applyAlignment="1">
      <alignment horizontal="center"/>
    </xf>
    <xf numFmtId="0" fontId="18" fillId="9" borderId="9" xfId="0" applyFont="1" applyFill="1" applyBorder="1" applyAlignment="1">
      <alignment horizontal="left" vertical="center"/>
    </xf>
    <xf numFmtId="0" fontId="18" fillId="9" borderId="17" xfId="0" applyFont="1" applyFill="1" applyBorder="1" applyAlignment="1">
      <alignment horizontal="left" vertical="center"/>
    </xf>
    <xf numFmtId="0" fontId="18" fillId="9" borderId="4" xfId="0" applyFont="1" applyFill="1" applyBorder="1" applyAlignment="1">
      <alignment horizontal="left" vertical="center"/>
    </xf>
    <xf numFmtId="0" fontId="18" fillId="9" borderId="9" xfId="0" applyFont="1" applyFill="1" applyBorder="1" applyAlignment="1">
      <alignment horizontal="center" vertical="center"/>
    </xf>
    <xf numFmtId="0" fontId="18" fillId="9" borderId="17" xfId="0" applyFont="1" applyFill="1" applyBorder="1" applyAlignment="1">
      <alignment horizontal="center" vertical="center"/>
    </xf>
    <xf numFmtId="0" fontId="17" fillId="2" borderId="46" xfId="0" applyFont="1" applyFill="1" applyBorder="1" applyAlignment="1">
      <alignment horizontal="center" vertical="center"/>
    </xf>
    <xf numFmtId="0" fontId="17" fillId="2" borderId="45" xfId="0" applyFont="1" applyFill="1" applyBorder="1" applyAlignment="1">
      <alignment horizontal="center" vertical="center"/>
    </xf>
    <xf numFmtId="0" fontId="17" fillId="2" borderId="47" xfId="0" applyFont="1" applyFill="1" applyBorder="1" applyAlignment="1">
      <alignment horizontal="center" vertical="center"/>
    </xf>
    <xf numFmtId="0" fontId="4" fillId="3" borderId="9" xfId="0" applyFont="1" applyFill="1" applyBorder="1" applyAlignment="1">
      <alignment horizontal="left" vertical="center"/>
    </xf>
    <xf numFmtId="0" fontId="4" fillId="3" borderId="17" xfId="0" applyFont="1" applyFill="1" applyBorder="1" applyAlignment="1">
      <alignment horizontal="left" vertical="center"/>
    </xf>
    <xf numFmtId="0" fontId="4" fillId="8" borderId="9" xfId="0" applyFont="1" applyFill="1" applyBorder="1" applyAlignment="1">
      <alignment horizontal="left" vertical="center"/>
    </xf>
    <xf numFmtId="0" fontId="4" fillId="8" borderId="17" xfId="0" applyFont="1" applyFill="1" applyBorder="1" applyAlignment="1">
      <alignment horizontal="left" vertical="center"/>
    </xf>
    <xf numFmtId="0" fontId="4" fillId="10" borderId="9" xfId="0" applyFont="1" applyFill="1" applyBorder="1" applyAlignment="1">
      <alignment horizontal="left" vertical="center"/>
    </xf>
    <xf numFmtId="0" fontId="4" fillId="10" borderId="17" xfId="0" applyFont="1" applyFill="1" applyBorder="1" applyAlignment="1">
      <alignment horizontal="left" vertical="center"/>
    </xf>
    <xf numFmtId="0" fontId="4" fillId="8" borderId="51" xfId="0" applyFont="1" applyFill="1" applyBorder="1" applyAlignment="1">
      <alignment horizontal="left" vertical="center"/>
    </xf>
    <xf numFmtId="0" fontId="4" fillId="8" borderId="52" xfId="0" applyFont="1" applyFill="1" applyBorder="1" applyAlignment="1">
      <alignment horizontal="left" vertical="center"/>
    </xf>
    <xf numFmtId="0" fontId="10" fillId="0" borderId="53" xfId="2" applyFont="1" applyBorder="1" applyAlignment="1">
      <alignment horizontal="center" vertical="center"/>
    </xf>
    <xf numFmtId="0" fontId="10" fillId="0" borderId="55" xfId="2" applyFont="1" applyBorder="1" applyAlignment="1">
      <alignment horizontal="center" vertical="center"/>
    </xf>
    <xf numFmtId="0" fontId="10" fillId="0" borderId="59" xfId="2" applyFont="1" applyBorder="1" applyAlignment="1">
      <alignment horizontal="center" vertical="center" textRotation="90"/>
    </xf>
    <xf numFmtId="0" fontId="10" fillId="0" borderId="54" xfId="2" applyFont="1" applyBorder="1" applyAlignment="1">
      <alignment horizontal="center" vertical="center" textRotation="90"/>
    </xf>
    <xf numFmtId="0" fontId="17" fillId="2" borderId="6" xfId="0" applyFont="1" applyFill="1" applyBorder="1" applyAlignment="1">
      <alignment horizontal="center" vertical="center"/>
    </xf>
    <xf numFmtId="0" fontId="17" fillId="2" borderId="3" xfId="0" applyFon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vertical="center"/>
    </xf>
    <xf numFmtId="0" fontId="4" fillId="11" borderId="51" xfId="0" applyFont="1" applyFill="1" applyBorder="1" applyAlignment="1">
      <alignment horizontal="left" vertical="center"/>
    </xf>
    <xf numFmtId="0" fontId="4" fillId="11" borderId="52" xfId="0" applyFont="1" applyFill="1" applyBorder="1" applyAlignment="1">
      <alignment horizontal="left" vertical="center"/>
    </xf>
    <xf numFmtId="0" fontId="4" fillId="12" borderId="50" xfId="0" applyFont="1" applyFill="1" applyBorder="1" applyAlignment="1">
      <alignment horizontal="left" vertical="center"/>
    </xf>
    <xf numFmtId="0" fontId="18" fillId="9" borderId="98" xfId="0" applyFont="1" applyFill="1" applyBorder="1" applyAlignment="1">
      <alignment horizontal="left" vertical="center"/>
    </xf>
    <xf numFmtId="0" fontId="18" fillId="9" borderId="99" xfId="0" applyFont="1" applyFill="1" applyBorder="1" applyAlignment="1">
      <alignment horizontal="left" vertical="center"/>
    </xf>
    <xf numFmtId="0" fontId="4" fillId="11" borderId="9" xfId="0" applyFont="1" applyFill="1" applyBorder="1" applyAlignment="1">
      <alignment horizontal="left" vertical="center"/>
    </xf>
    <xf numFmtId="0" fontId="4" fillId="11" borderId="17" xfId="0" applyFont="1" applyFill="1" applyBorder="1" applyAlignment="1">
      <alignment horizontal="left" vertical="center"/>
    </xf>
    <xf numFmtId="0" fontId="18" fillId="9" borderId="8" xfId="0" applyFont="1" applyFill="1" applyBorder="1" applyAlignment="1">
      <alignment horizontal="left" vertical="center"/>
    </xf>
    <xf numFmtId="0" fontId="15" fillId="2" borderId="6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5" fillId="2" borderId="16" xfId="0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2" borderId="7" xfId="0" applyFont="1" applyFill="1" applyBorder="1" applyAlignment="1">
      <alignment horizontal="center" vertical="center"/>
    </xf>
    <xf numFmtId="0" fontId="14" fillId="3" borderId="6" xfId="0" applyFont="1" applyFill="1" applyBorder="1" applyAlignment="1">
      <alignment horizontal="center" vertical="center" textRotation="90"/>
    </xf>
    <xf numFmtId="0" fontId="14" fillId="3" borderId="48" xfId="0" applyFont="1" applyFill="1" applyBorder="1" applyAlignment="1">
      <alignment horizontal="center" vertical="center" textRotation="90"/>
    </xf>
    <xf numFmtId="0" fontId="14" fillId="6" borderId="93" xfId="0" applyFont="1" applyFill="1" applyBorder="1" applyAlignment="1">
      <alignment horizontal="center" vertical="center" textRotation="90"/>
    </xf>
    <xf numFmtId="0" fontId="14" fillId="6" borderId="73" xfId="0" applyFont="1" applyFill="1" applyBorder="1" applyAlignment="1">
      <alignment horizontal="center" vertical="center" textRotation="90"/>
    </xf>
    <xf numFmtId="0" fontId="14" fillId="6" borderId="95" xfId="0" applyFont="1" applyFill="1" applyBorder="1" applyAlignment="1">
      <alignment horizontal="center" vertical="center" textRotation="90"/>
    </xf>
    <xf numFmtId="0" fontId="3" fillId="13" borderId="6" xfId="0" applyFont="1" applyFill="1" applyBorder="1" applyAlignment="1">
      <alignment horizontal="center" vertical="center" wrapText="1"/>
    </xf>
    <xf numFmtId="0" fontId="3" fillId="13" borderId="48" xfId="0" applyFont="1" applyFill="1" applyBorder="1" applyAlignment="1">
      <alignment horizontal="center" vertical="center" wrapText="1"/>
    </xf>
  </cellXfs>
  <cellStyles count="5">
    <cellStyle name="Normal" xfId="0" builtinId="0"/>
    <cellStyle name="Normal 2" xfId="1" xr:uid="{00000000-0005-0000-0000-000001000000}"/>
    <cellStyle name="Normal 2 2" xfId="3" xr:uid="{00000000-0005-0000-0000-000002000000}"/>
    <cellStyle name="Normal 3" xfId="2" xr:uid="{00000000-0005-0000-0000-000003000000}"/>
    <cellStyle name="Vurgu3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ennis%20Archives%20Choco/Fikst&#252;r%20&#246;rnekleri/GRUPLU%20F&#304;KST&#220;R%204-5-6%20LI/Birol/Zonguldak%20turnuvas&#30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erdat33/Desktop/2014-2015%20L&#304;SEL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na Sayfa"/>
      <sheetName val="Sayfa1"/>
      <sheetName val="Tek Bayanlar Ana Tablo Fikstürü"/>
      <sheetName val="Tek Bayanlar Oyuncu Listesi"/>
      <sheetName val="Tek Erkekler Ana Tablo Fikstürü"/>
      <sheetName val="Tek Erkekler Oyuncu Listesi"/>
      <sheetName val="Çiftler Ana Tablo Fikstürü"/>
      <sheetName val="Çiftler  Oyuncu Listesi"/>
      <sheetName val="Tek Erk Ana Tablo Fikstürü (64)"/>
      <sheetName val="Tek Erk Oyuncu listesi (64) "/>
      <sheetName val="Tek Byn Ana Tablo Fikstürü(64) "/>
      <sheetName val="Tek Byn Oyuncu Listesi (64)"/>
      <sheetName val="Eleme Grubu Fikstürü(E)"/>
      <sheetName val="Eleme Grubu Oyuncu Listesi(E)"/>
      <sheetName val="Eleme Grubu Fikstürü(kız)"/>
      <sheetName val="Sayfa4"/>
      <sheetName val="PROĞRAM"/>
      <sheetName val="24.8.2004"/>
      <sheetName val="25.08.2004"/>
      <sheetName val="26.08.2004"/>
      <sheetName val="26.08."/>
      <sheetName val="27.08.2004"/>
      <sheetName val="KUR'A"/>
      <sheetName val="KUR'A 2"/>
      <sheetName val="Sayfa7"/>
      <sheetName val="Eleme Grubu Listesi (kız)"/>
      <sheetName val="Satik (Er)"/>
      <sheetName val="Satik(er) 1"/>
      <sheetName val="Satik (Kız)"/>
      <sheetName val="Satik(kız)1"/>
      <sheetName val="ELEME BAY"/>
      <sheetName val="Sayfa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>
        <row r="1">
          <cell r="F1" t="str">
            <v>A.EREN ŞİMŞEK  (ORDU)</v>
          </cell>
        </row>
        <row r="2">
          <cell r="F2" t="str">
            <v>ADA OFLUOĞLU (ZON)</v>
          </cell>
        </row>
        <row r="3">
          <cell r="F3" t="str">
            <v>AKIN İRA (YSK)</v>
          </cell>
        </row>
        <row r="4">
          <cell r="F4" t="str">
            <v>ALİ KOÇER (B.KÖY)</v>
          </cell>
        </row>
        <row r="5">
          <cell r="F5" t="str">
            <v>ALİCAN UYAR (ATK)</v>
          </cell>
        </row>
        <row r="6">
          <cell r="F6" t="str">
            <v>ALPAY CANKAN (İZMİT)</v>
          </cell>
        </row>
        <row r="7">
          <cell r="F7" t="str">
            <v>ANASTASSİA CHEPELOVA  (METİK)</v>
          </cell>
        </row>
        <row r="8">
          <cell r="F8" t="str">
            <v>ANIL SUİÇMEZ (TTK)</v>
          </cell>
        </row>
        <row r="9">
          <cell r="F9" t="str">
            <v>ASENA TÖMBEKİCİ  (ULUDAĞ)</v>
          </cell>
        </row>
        <row r="10">
          <cell r="F10" t="str">
            <v>ASLI SÜREK  (TED)</v>
          </cell>
        </row>
        <row r="11">
          <cell r="F11" t="str">
            <v>ATAKAN AKKAYA (TED)</v>
          </cell>
        </row>
        <row r="12">
          <cell r="F12" t="str">
            <v>AYKUT ERYILMAZ (G.Ü.S.)</v>
          </cell>
        </row>
        <row r="13">
          <cell r="F13" t="str">
            <v>AYLİN YASA  (ENKA)</v>
          </cell>
        </row>
        <row r="14">
          <cell r="F14" t="str">
            <v>AYŞENİL ORHAN  (ENKA)</v>
          </cell>
        </row>
        <row r="15">
          <cell r="F15" t="str">
            <v>B.ÇAĞAN ÇOLAK(ZON)</v>
          </cell>
        </row>
        <row r="16">
          <cell r="F16" t="str">
            <v>BARIŞ KÖKSALAN (ODTÜ)</v>
          </cell>
        </row>
        <row r="17">
          <cell r="F17" t="str">
            <v>BEGÜM KADIOĞLU  (ZON)</v>
          </cell>
        </row>
        <row r="18">
          <cell r="F18" t="str">
            <v>BEKİRCAN BAYKAL (ODTÜ)</v>
          </cell>
        </row>
        <row r="19">
          <cell r="F19" t="str">
            <v>BELEN BULTAN  (ZON)</v>
          </cell>
        </row>
        <row r="20">
          <cell r="F20" t="str">
            <v>BELİT ÇOBANOĞLU  (PAMUK)</v>
          </cell>
        </row>
        <row r="21">
          <cell r="F21" t="str">
            <v>BENAN APAYDIN  (ATİK)</v>
          </cell>
        </row>
        <row r="22">
          <cell r="F22" t="str">
            <v>BERAT KAYA (FERDİ)</v>
          </cell>
        </row>
        <row r="23">
          <cell r="F23" t="str">
            <v>BERK SERT (İZMİT)</v>
          </cell>
        </row>
        <row r="24">
          <cell r="F24" t="str">
            <v>BERK ŞENKUR (PAMUK)</v>
          </cell>
        </row>
        <row r="25">
          <cell r="F25" t="str">
            <v>BERKE ÖZDEMİR (TAÇ)</v>
          </cell>
        </row>
        <row r="26">
          <cell r="F26" t="str">
            <v>BERKER ÇELİKYAY(DSİ NİL.)</v>
          </cell>
        </row>
        <row r="27">
          <cell r="F27" t="str">
            <v>BUKET DEMİRBÜKEN  (METİK)</v>
          </cell>
        </row>
        <row r="28">
          <cell r="F28" t="str">
            <v>BURAK SUVAR (ULUDAĞ)</v>
          </cell>
        </row>
        <row r="29">
          <cell r="F29" t="str">
            <v>CAN ÇETİNEL (ENKA)</v>
          </cell>
        </row>
        <row r="30">
          <cell r="F30" t="str">
            <v>CAN DAMCI (B.KÖY)</v>
          </cell>
        </row>
        <row r="31">
          <cell r="F31" t="str">
            <v>CAN GÜREL (ENKA)</v>
          </cell>
        </row>
        <row r="32">
          <cell r="F32" t="str">
            <v>CAN İMAMOĞLU (ENKA)</v>
          </cell>
        </row>
        <row r="33">
          <cell r="F33" t="str">
            <v>CAN KOÇAK (G.Ü.S.)</v>
          </cell>
        </row>
        <row r="34">
          <cell r="F34" t="str">
            <v>CAN KORKMAZ (ATK)</v>
          </cell>
        </row>
        <row r="35">
          <cell r="F35" t="str">
            <v>CEM GÜLBOY (ENKA)</v>
          </cell>
        </row>
        <row r="36">
          <cell r="F36" t="str">
            <v>CEMRE SAFFARİ  (ENKA)</v>
          </cell>
        </row>
        <row r="37">
          <cell r="F37" t="str">
            <v>CEREN KARATAŞ  (ATK)</v>
          </cell>
        </row>
        <row r="38">
          <cell r="F38" t="str">
            <v>CEREN YILMAZ  (B.KÖY)</v>
          </cell>
        </row>
        <row r="39">
          <cell r="F39" t="str">
            <v>ÇAĞLA ÖZARDALI  (ENKA)</v>
          </cell>
        </row>
        <row r="40">
          <cell r="F40" t="str">
            <v>ÇAĞLAR PAÇ (TEKİRDAĞ)</v>
          </cell>
        </row>
        <row r="41">
          <cell r="F41" t="str">
            <v>ÇAĞRI KÜÇÜKKAYIKÇI (ATK)</v>
          </cell>
        </row>
        <row r="42">
          <cell r="F42" t="str">
            <v>DENİZ EMİROĞULLARI  (DS. NİL.)</v>
          </cell>
        </row>
        <row r="43">
          <cell r="F43" t="str">
            <v>DENİZ GÜROL  (METİK)</v>
          </cell>
        </row>
        <row r="44">
          <cell r="F44" t="str">
            <v>DENİZ HAKLAR  (ENKA)</v>
          </cell>
        </row>
        <row r="45">
          <cell r="F45" t="str">
            <v>DİLARA POYRAZ  (ORDU)</v>
          </cell>
        </row>
        <row r="46">
          <cell r="F46" t="str">
            <v>DİLARA TAHAOĞLU  (METİK)</v>
          </cell>
        </row>
        <row r="47">
          <cell r="F47" t="str">
            <v>DİLRUBA METE  (TTK)</v>
          </cell>
        </row>
        <row r="48">
          <cell r="F48" t="str">
            <v>DOĞA YURTTAŞ (FERDİ)</v>
          </cell>
        </row>
        <row r="49">
          <cell r="F49" t="str">
            <v>DORUKHAN AKKAYA (ATK)</v>
          </cell>
        </row>
        <row r="50">
          <cell r="F50" t="str">
            <v>DUYGU DİZDAR  (PAMUK)</v>
          </cell>
        </row>
        <row r="51">
          <cell r="F51" t="str">
            <v>ECE AKINCIBAY  (ATK)</v>
          </cell>
        </row>
        <row r="52">
          <cell r="F52" t="str">
            <v>ECE ÜNLÜ  (TAÇ)</v>
          </cell>
        </row>
        <row r="53">
          <cell r="F53" t="str">
            <v>ECEM SANŞAN  (ZON)</v>
          </cell>
        </row>
        <row r="54">
          <cell r="F54" t="str">
            <v>ECEM TÜTÜNCÜ  (PAMUK)</v>
          </cell>
        </row>
        <row r="55">
          <cell r="F55" t="str">
            <v>EGE GÜLEÇ (ULUDAĞ)</v>
          </cell>
        </row>
        <row r="56">
          <cell r="F56" t="str">
            <v>EGE TAYŞİ  (AYDIN)</v>
          </cell>
        </row>
        <row r="57">
          <cell r="F57" t="str">
            <v>EKİN BAHITLI  (TEKİRDAĞ)</v>
          </cell>
        </row>
        <row r="58">
          <cell r="F58" t="str">
            <v>ELİFNAZ KÖKSAL  (ENKA)</v>
          </cell>
        </row>
        <row r="59">
          <cell r="F59" t="str">
            <v>EMRE AYDIN (TED)</v>
          </cell>
        </row>
        <row r="60">
          <cell r="F60" t="str">
            <v>EMRECAN YENER (TAÇ)</v>
          </cell>
        </row>
        <row r="61">
          <cell r="F61" t="str">
            <v>EREN TALU (İZMİT)</v>
          </cell>
        </row>
        <row r="62">
          <cell r="F62" t="str">
            <v>EYTAN ANJEL (TED)</v>
          </cell>
        </row>
        <row r="63">
          <cell r="F63" t="str">
            <v>GÖHHAN YEREBASMAZ (ZON)</v>
          </cell>
        </row>
        <row r="64">
          <cell r="F64" t="str">
            <v>GÖKTUĞ ÖZKAN (İZMİT)</v>
          </cell>
        </row>
        <row r="65">
          <cell r="F65" t="str">
            <v>HAFİZE BEYSİMOĞLU  (DS. NİL.)</v>
          </cell>
        </row>
        <row r="66">
          <cell r="F66" t="str">
            <v>HASAN KARATÜFEK (DSİ NİL.)</v>
          </cell>
        </row>
        <row r="67">
          <cell r="F67" t="str">
            <v>HAZAL ÖZCAN  (ZON)</v>
          </cell>
        </row>
        <row r="68">
          <cell r="F68" t="str">
            <v>HAZER ÖZCAN (ZON)</v>
          </cell>
        </row>
        <row r="69">
          <cell r="F69" t="str">
            <v>HÜSEYİN ÇIRAĞ (TED)</v>
          </cell>
        </row>
        <row r="70">
          <cell r="F70" t="str">
            <v>HÜSEYİN YILDIZ (TED)</v>
          </cell>
        </row>
        <row r="71">
          <cell r="F71" t="str">
            <v>İDİL IŞIKSOY  (FERDİ)</v>
          </cell>
        </row>
        <row r="72">
          <cell r="F72" t="str">
            <v>ILGIN KUTLU  (ZON)</v>
          </cell>
        </row>
        <row r="73">
          <cell r="F73" t="str">
            <v>KAAN EMRE  (TED)</v>
          </cell>
        </row>
        <row r="74">
          <cell r="F74" t="str">
            <v>KAAN UÇAK (ATK)</v>
          </cell>
        </row>
        <row r="75">
          <cell r="F75" t="str">
            <v>KEMAL ATALI (ZON)</v>
          </cell>
        </row>
        <row r="76">
          <cell r="F76" t="str">
            <v>KEMAL ŞERBETÇİ (TED)</v>
          </cell>
        </row>
        <row r="77">
          <cell r="F77" t="str">
            <v>KEREM YÜCEL (DSİ NİL.)</v>
          </cell>
        </row>
        <row r="78">
          <cell r="F78" t="str">
            <v>KUTAY FURTUN (ORDU)</v>
          </cell>
        </row>
        <row r="79">
          <cell r="F79" t="str">
            <v>LADİN ÖZDEN  (METİK)</v>
          </cell>
        </row>
        <row r="80">
          <cell r="F80" t="str">
            <v>MELTEM PANDAZ  (B.Ş.K.)</v>
          </cell>
        </row>
        <row r="81">
          <cell r="F81" t="str">
            <v>MELTEM ÜNAL  (B.Ş.K.)</v>
          </cell>
        </row>
        <row r="82">
          <cell r="F82" t="str">
            <v>MERT ALPERTEN (ODTÜ)</v>
          </cell>
        </row>
        <row r="83">
          <cell r="F83" t="str">
            <v>MERT BİRSÖZ (METİK)</v>
          </cell>
        </row>
        <row r="84">
          <cell r="F84" t="str">
            <v>MERT YÜCAT (ATK)</v>
          </cell>
        </row>
        <row r="85">
          <cell r="F85" t="str">
            <v>MERVE KOLSUZ  (ZON)</v>
          </cell>
        </row>
        <row r="86">
          <cell r="F86" t="str">
            <v>MERVE KUNTALP  (ATK)</v>
          </cell>
        </row>
        <row r="87">
          <cell r="F87" t="str">
            <v>METİN İYİGÜNGÖR (TED)</v>
          </cell>
        </row>
        <row r="88">
          <cell r="F88" t="str">
            <v>MİNE İYİGÜNGÖR  (TED)</v>
          </cell>
        </row>
        <row r="89">
          <cell r="F89" t="str">
            <v>MİRAY ESMEROĞLU  (SAK.)</v>
          </cell>
        </row>
        <row r="90">
          <cell r="F90" t="str">
            <v>MUHAMMET ÜSTÜN (FERDİ)</v>
          </cell>
        </row>
        <row r="91">
          <cell r="F91" t="str">
            <v>MURAT SUSUZ (ENKA)</v>
          </cell>
        </row>
        <row r="92">
          <cell r="F92" t="str">
            <v>NACİYE ARSEVEN  (ATK)</v>
          </cell>
        </row>
        <row r="93">
          <cell r="F93" t="str">
            <v>NAZ SAKARYA  (TED)</v>
          </cell>
        </row>
        <row r="94">
          <cell r="F94" t="str">
            <v>NAZ YAVER  (PAMUK)</v>
          </cell>
        </row>
        <row r="95">
          <cell r="F95" t="str">
            <v>NEDİM ŞAVUL (KPTK)</v>
          </cell>
        </row>
        <row r="96">
          <cell r="F96" t="str">
            <v>NİL EĞİLMEZ  (TEKİRDAĞ)</v>
          </cell>
        </row>
        <row r="97">
          <cell r="F97" t="str">
            <v>NİL HOROZ  (ENKA)</v>
          </cell>
        </row>
        <row r="98">
          <cell r="F98" t="str">
            <v>NİLÜFER AKTAŞ  (DS. NİL.)</v>
          </cell>
        </row>
        <row r="99">
          <cell r="F99" t="str">
            <v>NURŞEN AYAN  (ATK)</v>
          </cell>
        </row>
        <row r="100">
          <cell r="F100" t="str">
            <v>OĞUZ YAZICI (ENKA)</v>
          </cell>
        </row>
        <row r="101">
          <cell r="F101" t="str">
            <v>OZAN ERTÜRK (ODTÜ)</v>
          </cell>
        </row>
        <row r="102">
          <cell r="F102" t="str">
            <v>ÖMER İYİLİ (ZON)</v>
          </cell>
        </row>
        <row r="103">
          <cell r="F103" t="str">
            <v>ÖYKÜ KARAL  (B.KÖY)</v>
          </cell>
        </row>
        <row r="104">
          <cell r="F104" t="str">
            <v>ÖZGÜR YETİŞTİREN (ENKA)</v>
          </cell>
        </row>
        <row r="105">
          <cell r="F105" t="str">
            <v>PERVİN ÇELİK  (ULUDAĞ)</v>
          </cell>
        </row>
        <row r="106">
          <cell r="F106" t="str">
            <v>PINAR TOPTAŞ  (G.Ü.S.)</v>
          </cell>
        </row>
        <row r="107">
          <cell r="F107" t="str">
            <v>PINAR YAYIN  (ZON)</v>
          </cell>
        </row>
        <row r="108">
          <cell r="F108" t="str">
            <v>PIRIL ÇEVİKEL  (ZON)</v>
          </cell>
        </row>
        <row r="109">
          <cell r="F109" t="str">
            <v>SANEM KOÇAK  (TAÇ)</v>
          </cell>
        </row>
        <row r="110">
          <cell r="F110" t="str">
            <v>SANİYE KUTAY  (TED)</v>
          </cell>
        </row>
        <row r="111">
          <cell r="F111" t="str">
            <v>SEDEF BULUT  (MUĞLA)</v>
          </cell>
        </row>
        <row r="112">
          <cell r="F112" t="str">
            <v>SELİM SAMİ (ENKA)</v>
          </cell>
        </row>
        <row r="113">
          <cell r="F113" t="str">
            <v>SEYHAN MAHONEY (METİK)</v>
          </cell>
        </row>
        <row r="114">
          <cell r="F114" t="str">
            <v>SİMGE YÜKSEL  (TED)</v>
          </cell>
        </row>
        <row r="115">
          <cell r="F115" t="str">
            <v>SİNEM ALPTEKİN  (ATK)</v>
          </cell>
        </row>
        <row r="116">
          <cell r="F116" t="str">
            <v>ŞAHİKA POYRAZ  (ORDU)</v>
          </cell>
        </row>
        <row r="117">
          <cell r="F117" t="str">
            <v>TUANA BİNGÖL  (ENKA)</v>
          </cell>
        </row>
        <row r="118">
          <cell r="F118" t="str">
            <v>UFUK SAYIN (ZON)</v>
          </cell>
        </row>
        <row r="119">
          <cell r="F119" t="str">
            <v>UĞUR BEGEM (ATK)</v>
          </cell>
        </row>
        <row r="120">
          <cell r="F120" t="str">
            <v>VERDA DEMİRAĞ  (ULUDAĞ)</v>
          </cell>
        </row>
        <row r="121">
          <cell r="F121" t="str">
            <v>VOLKAN GÖNCÜ (TED)</v>
          </cell>
        </row>
        <row r="122">
          <cell r="F122" t="str">
            <v>YALIN TÜRKKAN (ZON)</v>
          </cell>
        </row>
        <row r="123">
          <cell r="F123" t="str">
            <v>YASEMİN YUMURTACI  (TED)</v>
          </cell>
        </row>
        <row r="124">
          <cell r="F124" t="str">
            <v>YİĞİT ZARBUN (TAÇ)</v>
          </cell>
        </row>
        <row r="125">
          <cell r="F125" t="str">
            <v>YUSUF YAHŞİ (METİK)</v>
          </cell>
        </row>
        <row r="126">
          <cell r="F126" t="str">
            <v>ZEYNEP MAFA  (TAÇ)</v>
          </cell>
        </row>
        <row r="127">
          <cell r="F127" t="str">
            <v>ZEYNEP ÖGET  (KPTK)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İSİM"/>
      <sheetName val="KURA VE 21-22-23 OCAK ERKEKLER "/>
      <sheetName val="KURA VE 21-22-23 OCAK KIZLAR"/>
      <sheetName val="24-25 OCAK ÇAPRAZ MAÇLAR"/>
      <sheetName val="PUAN DURUMU"/>
      <sheetName val="22 OCAK 2013"/>
      <sheetName val="OYUNCU SIRASI KIZ"/>
      <sheetName val="OYUNCU SIRASI ERKEK"/>
      <sheetName val="LİSTE"/>
      <sheetName val="kurallar"/>
      <sheetName val="görevliler"/>
      <sheetName val="Sayfa8"/>
    </sheetNames>
    <sheetDataSet>
      <sheetData sheetId="0">
        <row r="1">
          <cell r="A1" t="str">
            <v>MEHMET GALİP SALT</v>
          </cell>
        </row>
        <row r="2">
          <cell r="A2" t="str">
            <v>EKİN BILDIRCIN</v>
          </cell>
        </row>
        <row r="3">
          <cell r="A3" t="str">
            <v>AN OCAK</v>
          </cell>
        </row>
        <row r="4">
          <cell r="A4" t="str">
            <v>TAHA ARDA DÜLGER</v>
          </cell>
        </row>
        <row r="5">
          <cell r="A5" t="str">
            <v>BAKİCAN TOKER</v>
          </cell>
        </row>
        <row r="6">
          <cell r="A6" t="str">
            <v>FAHRİ ASLAN</v>
          </cell>
        </row>
        <row r="7">
          <cell r="A7" t="str">
            <v>CANBERK SAĞLAM</v>
          </cell>
        </row>
        <row r="8">
          <cell r="A8" t="str">
            <v>MEVLANA EKİNCİ</v>
          </cell>
        </row>
        <row r="9">
          <cell r="A9" t="str">
            <v>İSACAN AKGÜNLÜ</v>
          </cell>
        </row>
        <row r="10">
          <cell r="A10" t="str">
            <v>BARIŞ ŞENLİK</v>
          </cell>
        </row>
        <row r="11">
          <cell r="A11" t="str">
            <v>İBRAHİM KÜÇÜKÇAY</v>
          </cell>
        </row>
        <row r="12">
          <cell r="A12" t="str">
            <v>GIYAS KİZİR</v>
          </cell>
        </row>
        <row r="13">
          <cell r="A13" t="str">
            <v>DENİZHAN KAYNAK</v>
          </cell>
        </row>
        <row r="14">
          <cell r="A14" t="str">
            <v>ALİ YALÇIN</v>
          </cell>
        </row>
        <row r="15">
          <cell r="A15" t="str">
            <v>CAN OLCAR</v>
          </cell>
        </row>
        <row r="16">
          <cell r="A16" t="str">
            <v>ZİYA KAYALI</v>
          </cell>
        </row>
        <row r="17">
          <cell r="A17" t="str">
            <v xml:space="preserve">H.FERHAN GEDİK </v>
          </cell>
        </row>
        <row r="18">
          <cell r="A18" t="str">
            <v>UMUT KAR</v>
          </cell>
        </row>
        <row r="19">
          <cell r="A19" t="str">
            <v>AHMETCAN NEPHANOĞLU</v>
          </cell>
        </row>
        <row r="20">
          <cell r="A20" t="str">
            <v>MERTCAN OCAK</v>
          </cell>
        </row>
        <row r="21">
          <cell r="A21" t="str">
            <v>E. EREN COLAYIR</v>
          </cell>
        </row>
        <row r="22">
          <cell r="A22" t="str">
            <v xml:space="preserve">ALİCAN TAŞKIN </v>
          </cell>
        </row>
        <row r="23">
          <cell r="A23" t="str">
            <v>MEHMED MUSABEYOĞLU</v>
          </cell>
        </row>
        <row r="24">
          <cell r="A24" t="str">
            <v>ORHAN KAYAPINAR</v>
          </cell>
        </row>
        <row r="25">
          <cell r="A25" t="str">
            <v>MERT NACİ TÜRKLER</v>
          </cell>
        </row>
        <row r="26">
          <cell r="A26" t="str">
            <v>ÇAĞRI PEKER</v>
          </cell>
        </row>
        <row r="27">
          <cell r="A27" t="str">
            <v>AHMET EFE YILMAZ</v>
          </cell>
        </row>
        <row r="28">
          <cell r="A28" t="str">
            <v>GÜVEN ALHAS</v>
          </cell>
        </row>
        <row r="29">
          <cell r="A29" t="str">
            <v>EGE ERDURAK</v>
          </cell>
        </row>
        <row r="30">
          <cell r="A30" t="str">
            <v xml:space="preserve">A. KEREM DOĞAN </v>
          </cell>
        </row>
        <row r="31">
          <cell r="A31" t="str">
            <v>AKSEL BARBUR</v>
          </cell>
        </row>
        <row r="32">
          <cell r="A32" t="str">
            <v>DEHA KUZUCU</v>
          </cell>
        </row>
        <row r="33">
          <cell r="A33" t="str">
            <v>BATURAY KOÇ</v>
          </cell>
        </row>
        <row r="34">
          <cell r="A34" t="str">
            <v>M.EGE BOZKURT</v>
          </cell>
        </row>
        <row r="35">
          <cell r="A35" t="str">
            <v>OĞUZHAN ÖKSÜZOĞLU</v>
          </cell>
        </row>
        <row r="36">
          <cell r="A36" t="str">
            <v>S.AHMET DEMİR</v>
          </cell>
        </row>
        <row r="37">
          <cell r="A37" t="str">
            <v>ZİYA BERK AYDIN</v>
          </cell>
        </row>
        <row r="38">
          <cell r="A38" t="str">
            <v>FULDEN ECE UĞUR</v>
          </cell>
        </row>
        <row r="39">
          <cell r="A39" t="str">
            <v>ELİF KESMEN</v>
          </cell>
        </row>
        <row r="40">
          <cell r="A40" t="str">
            <v>ZEYNEP BEYZA ÖZERGİN</v>
          </cell>
        </row>
        <row r="41">
          <cell r="A41" t="str">
            <v>SUEDA YAĞ</v>
          </cell>
        </row>
        <row r="42">
          <cell r="A42" t="str">
            <v>ELİF BAŞAK KÜRKÇÜ</v>
          </cell>
        </row>
        <row r="43">
          <cell r="A43" t="str">
            <v xml:space="preserve">DENİZ HEPDOĞAN </v>
          </cell>
        </row>
        <row r="44">
          <cell r="A44" t="str">
            <v>BERİL BAYIK</v>
          </cell>
        </row>
        <row r="45">
          <cell r="A45" t="str">
            <v>BUSE ERDOĞAN</v>
          </cell>
        </row>
        <row r="46">
          <cell r="A46" t="str">
            <v>DAMLA SÖĞÜTÇÜ</v>
          </cell>
        </row>
        <row r="47">
          <cell r="A47" t="str">
            <v>ALEYNA AKÇINAR</v>
          </cell>
        </row>
        <row r="48">
          <cell r="A48" t="str">
            <v>ÖYKÜ ELİBOL</v>
          </cell>
        </row>
        <row r="49">
          <cell r="A49" t="str">
            <v>YAREN DAYICIK</v>
          </cell>
        </row>
        <row r="50">
          <cell r="A50" t="str">
            <v>MİRA TARHÜK</v>
          </cell>
        </row>
        <row r="51">
          <cell r="A51" t="str">
            <v xml:space="preserve">BESTE NİL UYSAL </v>
          </cell>
        </row>
        <row r="52">
          <cell r="A52" t="str">
            <v>ESİN MELİS CAN</v>
          </cell>
        </row>
        <row r="53">
          <cell r="A53" t="str">
            <v xml:space="preserve">KÜBRA HARMAN </v>
          </cell>
        </row>
        <row r="54">
          <cell r="A54" t="str">
            <v>İLAYDA S. DEMİRKAN</v>
          </cell>
        </row>
        <row r="55">
          <cell r="A55" t="str">
            <v>F. BÜŞRA BAYAM</v>
          </cell>
        </row>
        <row r="56">
          <cell r="A56" t="str">
            <v>EYLÜL RAZAKİ</v>
          </cell>
        </row>
        <row r="57">
          <cell r="A57" t="str">
            <v>GAYE ÜREL</v>
          </cell>
        </row>
        <row r="58">
          <cell r="A58" t="str">
            <v>BUSE BOZ</v>
          </cell>
        </row>
        <row r="59">
          <cell r="A59" t="str">
            <v xml:space="preserve">CANSU AYDIN </v>
          </cell>
        </row>
        <row r="60">
          <cell r="A60" t="str">
            <v>ÖZÜM PEKTAŞ</v>
          </cell>
        </row>
        <row r="61">
          <cell r="A61" t="str">
            <v>MELİS DENİZ</v>
          </cell>
        </row>
        <row r="62">
          <cell r="A62" t="str">
            <v>GAMZE GÜL KARA</v>
          </cell>
        </row>
        <row r="63">
          <cell r="A63" t="str">
            <v>NAZ KOLSAN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B1:AL9"/>
  <sheetViews>
    <sheetView zoomScale="70" zoomScaleNormal="70" zoomScaleSheetLayoutView="55" workbookViewId="0">
      <selection activeCell="E23" sqref="E23"/>
    </sheetView>
  </sheetViews>
  <sheetFormatPr defaultColWidth="8.6640625" defaultRowHeight="13.8" x14ac:dyDescent="0.25"/>
  <cols>
    <col min="1" max="1" width="4.44140625" style="10" customWidth="1"/>
    <col min="2" max="2" width="4.33203125" style="43" customWidth="1"/>
    <col min="3" max="3" width="38.6640625" style="25" customWidth="1"/>
    <col min="4" max="20" width="4.6640625" style="10" customWidth="1"/>
    <col min="21" max="21" width="37.5546875" style="10" customWidth="1"/>
    <col min="22" max="22" width="35.6640625" style="10" customWidth="1"/>
    <col min="23" max="24" width="4.6640625" style="10" customWidth="1"/>
    <col min="25" max="30" width="4" style="53" customWidth="1"/>
    <col min="31" max="31" width="6.33203125" style="54" customWidth="1"/>
    <col min="32" max="36" width="4" style="54" customWidth="1"/>
    <col min="37" max="38" width="8.6640625" style="54"/>
    <col min="39" max="16384" width="8.6640625" style="10"/>
  </cols>
  <sheetData>
    <row r="1" spans="2:36" ht="52.5" customHeight="1" thickBot="1" x14ac:dyDescent="0.65">
      <c r="B1" s="175" t="s">
        <v>46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2:36" ht="65.099999999999994" customHeight="1" thickTop="1" x14ac:dyDescent="0.25">
      <c r="B2" s="56"/>
      <c r="C2" s="70" t="s">
        <v>30</v>
      </c>
      <c r="D2" s="4" t="s">
        <v>8</v>
      </c>
      <c r="E2" s="5" t="s">
        <v>9</v>
      </c>
      <c r="F2" s="6" t="s">
        <v>10</v>
      </c>
      <c r="G2" s="5" t="s">
        <v>9</v>
      </c>
      <c r="H2" s="6" t="s">
        <v>10</v>
      </c>
      <c r="I2" s="5" t="s">
        <v>9</v>
      </c>
      <c r="J2" s="6" t="s">
        <v>10</v>
      </c>
      <c r="K2" s="5" t="s">
        <v>9</v>
      </c>
      <c r="L2" s="6" t="s">
        <v>10</v>
      </c>
      <c r="M2" s="5" t="s">
        <v>9</v>
      </c>
      <c r="N2" s="6" t="s">
        <v>10</v>
      </c>
      <c r="O2" s="26" t="s">
        <v>11</v>
      </c>
      <c r="P2" s="7" t="s">
        <v>12</v>
      </c>
      <c r="Q2" s="5" t="s">
        <v>13</v>
      </c>
      <c r="R2" s="6" t="s">
        <v>14</v>
      </c>
      <c r="S2" s="8" t="s">
        <v>15</v>
      </c>
      <c r="T2" s="9" t="s">
        <v>16</v>
      </c>
      <c r="U2" s="171" t="s">
        <v>16</v>
      </c>
      <c r="V2" s="172"/>
      <c r="W2" s="173" t="s">
        <v>17</v>
      </c>
      <c r="X2" s="174"/>
      <c r="Y2" s="51" t="s">
        <v>23</v>
      </c>
      <c r="Z2" s="52" t="s">
        <v>23</v>
      </c>
      <c r="AA2" s="52" t="s">
        <v>24</v>
      </c>
      <c r="AB2" s="52" t="s">
        <v>24</v>
      </c>
    </row>
    <row r="3" spans="2:36" ht="12.75" customHeight="1" x14ac:dyDescent="0.25">
      <c r="B3" s="42">
        <v>1</v>
      </c>
      <c r="C3" s="11" t="s">
        <v>54</v>
      </c>
      <c r="D3" s="12">
        <f>SUM(AF3:AJ3)</f>
        <v>0</v>
      </c>
      <c r="E3" s="13">
        <f>AA3</f>
        <v>0</v>
      </c>
      <c r="F3" s="14">
        <f>AB3</f>
        <v>0</v>
      </c>
      <c r="G3" s="15">
        <f>AA5</f>
        <v>0</v>
      </c>
      <c r="H3" s="15">
        <f>AB5</f>
        <v>0</v>
      </c>
      <c r="I3" s="15">
        <f>AA7</f>
        <v>0</v>
      </c>
      <c r="J3" s="15">
        <f>AB7</f>
        <v>0</v>
      </c>
      <c r="K3" s="15"/>
      <c r="L3" s="15"/>
      <c r="M3" s="15"/>
      <c r="N3" s="15"/>
      <c r="O3" s="17">
        <f>E3+G3+I3-F3-H3-J3</f>
        <v>0</v>
      </c>
      <c r="P3" s="18"/>
      <c r="Q3" s="19">
        <f>Y3+Y5+Y7</f>
        <v>0</v>
      </c>
      <c r="R3" s="14">
        <f>Z3+Z5+Z7</f>
        <v>0</v>
      </c>
      <c r="S3" s="20">
        <f>Q3-R3</f>
        <v>0</v>
      </c>
      <c r="T3" s="27" t="s">
        <v>20</v>
      </c>
      <c r="U3" s="28" t="str">
        <f>C3</f>
        <v>ANKARA TENİS SPOR K.</v>
      </c>
      <c r="V3" s="29" t="str">
        <f>C6</f>
        <v>TOPSPİN TENİS SPOR K.</v>
      </c>
      <c r="W3" s="21">
        <f>AC3</f>
        <v>0</v>
      </c>
      <c r="X3" s="16">
        <f>AD3</f>
        <v>0</v>
      </c>
      <c r="Y3" s="55"/>
      <c r="AF3" s="54">
        <f>IF(E3&gt;F3,1,0)</f>
        <v>0</v>
      </c>
      <c r="AG3" s="54">
        <f>IF(G3&gt;H3,1,0)</f>
        <v>0</v>
      </c>
      <c r="AH3" s="54">
        <f>IF(I3&gt;J3,1,0)</f>
        <v>0</v>
      </c>
      <c r="AI3" s="54">
        <f>IF(K3&gt;L3,1,0)</f>
        <v>0</v>
      </c>
      <c r="AJ3" s="54">
        <f>IF(M3&gt;N3,1,0)</f>
        <v>0</v>
      </c>
    </row>
    <row r="4" spans="2:36" x14ac:dyDescent="0.25">
      <c r="B4" s="42">
        <v>2</v>
      </c>
      <c r="C4" s="11" t="s">
        <v>55</v>
      </c>
      <c r="D4" s="12">
        <f t="shared" ref="D4:D6" si="0">SUM(AF4:AJ4)</f>
        <v>0</v>
      </c>
      <c r="E4" s="13">
        <f>AA4</f>
        <v>0</v>
      </c>
      <c r="F4" s="14">
        <f>AB4</f>
        <v>0</v>
      </c>
      <c r="G4" s="15">
        <f>AA6</f>
        <v>0</v>
      </c>
      <c r="H4" s="15">
        <f>AB6</f>
        <v>0</v>
      </c>
      <c r="I4" s="15">
        <f>AB7</f>
        <v>0</v>
      </c>
      <c r="J4" s="15">
        <f>AA7</f>
        <v>0</v>
      </c>
      <c r="K4" s="15"/>
      <c r="L4" s="15"/>
      <c r="M4" s="15"/>
      <c r="N4" s="15"/>
      <c r="O4" s="17">
        <f t="shared" ref="O4:O6" si="1">E4+G4+I4-F4-H4-J4</f>
        <v>0</v>
      </c>
      <c r="P4" s="18"/>
      <c r="Q4" s="19">
        <f>Y4+Y6+Z7</f>
        <v>0</v>
      </c>
      <c r="R4" s="14">
        <f>Z4+Z6+Y7</f>
        <v>0</v>
      </c>
      <c r="S4" s="20">
        <f t="shared" ref="S4:S6" si="2">Q4-R4</f>
        <v>0</v>
      </c>
      <c r="T4" s="27" t="s">
        <v>19</v>
      </c>
      <c r="U4" s="28" t="str">
        <f>C4</f>
        <v>İNCEK TENİS SPOR K.</v>
      </c>
      <c r="V4" s="29" t="str">
        <f>C5</f>
        <v>SETPOİNT TENİS SPOR K.</v>
      </c>
      <c r="W4" s="21">
        <f t="shared" ref="W4:W8" si="3">AC4</f>
        <v>0</v>
      </c>
      <c r="X4" s="16">
        <f t="shared" ref="X4:X8" si="4">AD4</f>
        <v>0</v>
      </c>
      <c r="Y4" s="55"/>
      <c r="AF4" s="54">
        <f t="shared" ref="AF4:AF6" si="5">IF(E4&gt;F4,1,0)</f>
        <v>0</v>
      </c>
      <c r="AG4" s="54">
        <f t="shared" ref="AG4:AG6" si="6">IF(G4&gt;H4,1,0)</f>
        <v>0</v>
      </c>
      <c r="AH4" s="54">
        <f t="shared" ref="AH4:AH6" si="7">IF(I4&gt;J4,1,0)</f>
        <v>0</v>
      </c>
      <c r="AI4" s="54">
        <f t="shared" ref="AI4:AI6" si="8">IF(K4&gt;L4,1,0)</f>
        <v>0</v>
      </c>
      <c r="AJ4" s="54">
        <f t="shared" ref="AJ4:AJ6" si="9">IF(M4&gt;N4,1,0)</f>
        <v>0</v>
      </c>
    </row>
    <row r="5" spans="2:36" x14ac:dyDescent="0.25">
      <c r="B5" s="42">
        <v>3</v>
      </c>
      <c r="C5" s="11" t="s">
        <v>53</v>
      </c>
      <c r="D5" s="12">
        <f t="shared" si="0"/>
        <v>0</v>
      </c>
      <c r="E5" s="13">
        <f>AB4</f>
        <v>0</v>
      </c>
      <c r="F5" s="14">
        <f>AA4</f>
        <v>0</v>
      </c>
      <c r="G5" s="15">
        <f>AB5</f>
        <v>0</v>
      </c>
      <c r="H5" s="15">
        <f>AA5</f>
        <v>0</v>
      </c>
      <c r="I5" s="15">
        <f>AA8</f>
        <v>0</v>
      </c>
      <c r="J5" s="15">
        <f>AB8</f>
        <v>0</v>
      </c>
      <c r="K5" s="15"/>
      <c r="L5" s="15"/>
      <c r="M5" s="15"/>
      <c r="N5" s="15"/>
      <c r="O5" s="17">
        <f t="shared" si="1"/>
        <v>0</v>
      </c>
      <c r="P5" s="18"/>
      <c r="Q5" s="19">
        <f>Z4+Z5+Y8</f>
        <v>0</v>
      </c>
      <c r="R5" s="14">
        <f>Y4+Y5+Z8</f>
        <v>0</v>
      </c>
      <c r="S5" s="20">
        <f t="shared" si="2"/>
        <v>0</v>
      </c>
      <c r="T5" s="27" t="s">
        <v>21</v>
      </c>
      <c r="U5" s="28" t="str">
        <f>C3</f>
        <v>ANKARA TENİS SPOR K.</v>
      </c>
      <c r="V5" s="29" t="str">
        <f>C5</f>
        <v>SETPOİNT TENİS SPOR K.</v>
      </c>
      <c r="W5" s="21">
        <f t="shared" si="3"/>
        <v>0</v>
      </c>
      <c r="X5" s="16">
        <f t="shared" si="4"/>
        <v>0</v>
      </c>
      <c r="Y5" s="55"/>
      <c r="AF5" s="54">
        <f t="shared" si="5"/>
        <v>0</v>
      </c>
      <c r="AG5" s="54">
        <f t="shared" si="6"/>
        <v>0</v>
      </c>
      <c r="AH5" s="54">
        <f t="shared" si="7"/>
        <v>0</v>
      </c>
      <c r="AI5" s="54">
        <f t="shared" si="8"/>
        <v>0</v>
      </c>
      <c r="AJ5" s="54">
        <f t="shared" si="9"/>
        <v>0</v>
      </c>
    </row>
    <row r="6" spans="2:36" x14ac:dyDescent="0.25">
      <c r="B6" s="42">
        <v>4</v>
      </c>
      <c r="C6" s="11" t="s">
        <v>56</v>
      </c>
      <c r="D6" s="12">
        <f t="shared" si="0"/>
        <v>0</v>
      </c>
      <c r="E6" s="13">
        <f>AB3</f>
        <v>0</v>
      </c>
      <c r="F6" s="14">
        <f>AA3</f>
        <v>0</v>
      </c>
      <c r="G6" s="15">
        <f>AB6</f>
        <v>0</v>
      </c>
      <c r="H6" s="15">
        <f>AA6</f>
        <v>0</v>
      </c>
      <c r="I6" s="15">
        <f>AB8</f>
        <v>0</v>
      </c>
      <c r="J6" s="15">
        <f>AA8</f>
        <v>0</v>
      </c>
      <c r="K6" s="15"/>
      <c r="L6" s="15"/>
      <c r="M6" s="15"/>
      <c r="N6" s="15"/>
      <c r="O6" s="17">
        <f t="shared" si="1"/>
        <v>0</v>
      </c>
      <c r="P6" s="18"/>
      <c r="Q6" s="19">
        <f>Z3+Z6+Z8</f>
        <v>0</v>
      </c>
      <c r="R6" s="14">
        <f>Y3+Y6+Y8</f>
        <v>0</v>
      </c>
      <c r="S6" s="20">
        <f t="shared" si="2"/>
        <v>0</v>
      </c>
      <c r="T6" s="27" t="s">
        <v>25</v>
      </c>
      <c r="U6" s="28" t="str">
        <f>C4</f>
        <v>İNCEK TENİS SPOR K.</v>
      </c>
      <c r="V6" s="29" t="str">
        <f>C6</f>
        <v>TOPSPİN TENİS SPOR K.</v>
      </c>
      <c r="W6" s="21">
        <f t="shared" si="3"/>
        <v>0</v>
      </c>
      <c r="X6" s="16">
        <f t="shared" si="4"/>
        <v>0</v>
      </c>
      <c r="Y6" s="55"/>
      <c r="AF6" s="54">
        <f t="shared" si="5"/>
        <v>0</v>
      </c>
      <c r="AG6" s="54">
        <f t="shared" si="6"/>
        <v>0</v>
      </c>
      <c r="AH6" s="54">
        <f t="shared" si="7"/>
        <v>0</v>
      </c>
      <c r="AI6" s="54">
        <f t="shared" si="8"/>
        <v>0</v>
      </c>
      <c r="AJ6" s="54">
        <f t="shared" si="9"/>
        <v>0</v>
      </c>
    </row>
    <row r="7" spans="2:36" x14ac:dyDescent="0.25">
      <c r="B7" s="42"/>
      <c r="C7" s="11"/>
      <c r="D7" s="12"/>
      <c r="E7" s="13"/>
      <c r="F7" s="14"/>
      <c r="G7" s="15"/>
      <c r="H7" s="15"/>
      <c r="I7" s="15"/>
      <c r="J7" s="15"/>
      <c r="K7" s="15"/>
      <c r="L7" s="15"/>
      <c r="M7" s="15"/>
      <c r="N7" s="15"/>
      <c r="O7" s="17"/>
      <c r="P7" s="22"/>
      <c r="Q7" s="19"/>
      <c r="R7" s="14"/>
      <c r="S7" s="20"/>
      <c r="T7" s="27" t="s">
        <v>22</v>
      </c>
      <c r="U7" s="28" t="str">
        <f>C3</f>
        <v>ANKARA TENİS SPOR K.</v>
      </c>
      <c r="V7" s="29" t="str">
        <f>C4</f>
        <v>İNCEK TENİS SPOR K.</v>
      </c>
      <c r="W7" s="21">
        <f t="shared" si="3"/>
        <v>0</v>
      </c>
      <c r="X7" s="16">
        <f t="shared" si="4"/>
        <v>0</v>
      </c>
      <c r="Y7" s="55"/>
    </row>
    <row r="8" spans="2:36" ht="14.4" thickBot="1" x14ac:dyDescent="0.3">
      <c r="B8" s="44"/>
      <c r="C8" s="30"/>
      <c r="D8" s="31"/>
      <c r="E8" s="32"/>
      <c r="F8" s="33"/>
      <c r="G8" s="34"/>
      <c r="H8" s="34"/>
      <c r="I8" s="34"/>
      <c r="J8" s="34"/>
      <c r="K8" s="34"/>
      <c r="L8" s="34"/>
      <c r="M8" s="34"/>
      <c r="N8" s="34"/>
      <c r="O8" s="35"/>
      <c r="P8" s="36"/>
      <c r="Q8" s="37"/>
      <c r="R8" s="33"/>
      <c r="S8" s="38"/>
      <c r="T8" s="39" t="s">
        <v>18</v>
      </c>
      <c r="U8" s="40" t="str">
        <f>C5</f>
        <v>SETPOİNT TENİS SPOR K.</v>
      </c>
      <c r="V8" s="41" t="str">
        <f>C6</f>
        <v>TOPSPİN TENİS SPOR K.</v>
      </c>
      <c r="W8" s="23">
        <f t="shared" si="3"/>
        <v>0</v>
      </c>
      <c r="X8" s="24">
        <f t="shared" si="4"/>
        <v>0</v>
      </c>
      <c r="Y8" s="55"/>
    </row>
    <row r="9" spans="2:36" x14ac:dyDescent="0.25">
      <c r="Y9" s="55"/>
    </row>
  </sheetData>
  <mergeCells count="3">
    <mergeCell ref="U2:V2"/>
    <mergeCell ref="W2:X2"/>
    <mergeCell ref="B1:V1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18"/>
  <sheetViews>
    <sheetView zoomScale="55" zoomScaleNormal="55" workbookViewId="0">
      <selection activeCell="B22" sqref="B22"/>
    </sheetView>
  </sheetViews>
  <sheetFormatPr defaultRowHeight="14.4" x14ac:dyDescent="0.3"/>
  <cols>
    <col min="1" max="1" width="14.88671875" style="64" bestFit="1" customWidth="1"/>
    <col min="2" max="2" width="35.33203125" customWidth="1"/>
    <col min="3" max="3" width="27.109375" customWidth="1"/>
    <col min="4" max="4" width="8.88671875" style="64"/>
    <col min="5" max="5" width="36.88671875" customWidth="1"/>
    <col min="6" max="6" width="23" customWidth="1"/>
    <col min="7" max="7" width="8.88671875" style="64"/>
    <col min="8" max="8" width="41" customWidth="1"/>
    <col min="9" max="9" width="20.44140625" customWidth="1"/>
    <col min="10" max="10" width="9.5546875" style="64" bestFit="1" customWidth="1"/>
    <col min="11" max="11" width="45.5546875" customWidth="1"/>
    <col min="12" max="12" width="21.88671875" customWidth="1"/>
    <col min="15" max="15" width="45.33203125" customWidth="1"/>
  </cols>
  <sheetData>
    <row r="1" spans="1:17" ht="52.5" customHeight="1" thickBot="1" x14ac:dyDescent="0.35">
      <c r="A1" s="181" t="s">
        <v>47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3"/>
    </row>
    <row r="2" spans="1:17" ht="33" customHeight="1" x14ac:dyDescent="0.3">
      <c r="A2" s="57">
        <f>SUM(A3:A5)</f>
        <v>529</v>
      </c>
      <c r="B2" s="184" t="s">
        <v>51</v>
      </c>
      <c r="C2" s="185"/>
      <c r="D2" s="57">
        <f>SUM(D3:D5)</f>
        <v>1410</v>
      </c>
      <c r="E2" s="186" t="s">
        <v>52</v>
      </c>
      <c r="F2" s="187"/>
      <c r="G2" s="57">
        <f>G3+G4+G5</f>
        <v>3413</v>
      </c>
      <c r="H2" s="188" t="s">
        <v>66</v>
      </c>
      <c r="I2" s="189"/>
      <c r="J2" s="71">
        <f>SUM(J3:J5)</f>
        <v>387</v>
      </c>
      <c r="K2" s="190" t="s">
        <v>70</v>
      </c>
      <c r="L2" s="191"/>
    </row>
    <row r="3" spans="1:17" ht="33" customHeight="1" x14ac:dyDescent="0.3">
      <c r="A3" s="60">
        <v>105</v>
      </c>
      <c r="B3" s="176" t="s">
        <v>80</v>
      </c>
      <c r="C3" s="177"/>
      <c r="D3" s="60">
        <v>65</v>
      </c>
      <c r="E3" s="178" t="s">
        <v>86</v>
      </c>
      <c r="F3" s="178"/>
      <c r="G3" s="60">
        <v>684</v>
      </c>
      <c r="H3" s="176" t="s">
        <v>90</v>
      </c>
      <c r="I3" s="177"/>
      <c r="J3" s="60">
        <v>99</v>
      </c>
      <c r="K3" s="176" t="s">
        <v>93</v>
      </c>
      <c r="L3" s="177"/>
    </row>
    <row r="4" spans="1:17" ht="33" customHeight="1" x14ac:dyDescent="0.3">
      <c r="A4" s="60">
        <v>169</v>
      </c>
      <c r="B4" s="61" t="s">
        <v>81</v>
      </c>
      <c r="C4" s="62"/>
      <c r="D4" s="60">
        <v>635</v>
      </c>
      <c r="E4" s="176" t="s">
        <v>87</v>
      </c>
      <c r="F4" s="177"/>
      <c r="G4" s="60">
        <v>1309</v>
      </c>
      <c r="H4" s="176" t="s">
        <v>91</v>
      </c>
      <c r="I4" s="177"/>
      <c r="J4" s="60">
        <v>136</v>
      </c>
      <c r="K4" s="176" t="s">
        <v>94</v>
      </c>
      <c r="L4" s="177"/>
    </row>
    <row r="5" spans="1:17" ht="33" customHeight="1" x14ac:dyDescent="0.3">
      <c r="A5" s="60">
        <v>255</v>
      </c>
      <c r="B5" s="61" t="s">
        <v>82</v>
      </c>
      <c r="C5" s="62"/>
      <c r="D5" s="60">
        <v>710</v>
      </c>
      <c r="E5" s="178" t="s">
        <v>88</v>
      </c>
      <c r="F5" s="178"/>
      <c r="G5" s="60">
        <v>1420</v>
      </c>
      <c r="H5" s="176" t="s">
        <v>92</v>
      </c>
      <c r="I5" s="177"/>
      <c r="J5" s="60">
        <v>152</v>
      </c>
      <c r="K5" s="176" t="s">
        <v>95</v>
      </c>
      <c r="L5" s="177"/>
    </row>
    <row r="6" spans="1:17" ht="33" customHeight="1" x14ac:dyDescent="0.3">
      <c r="A6" s="60">
        <v>283</v>
      </c>
      <c r="B6" s="176" t="s">
        <v>83</v>
      </c>
      <c r="C6" s="177"/>
      <c r="D6" s="60">
        <v>1009</v>
      </c>
      <c r="E6" s="178" t="s">
        <v>89</v>
      </c>
      <c r="F6" s="178"/>
      <c r="G6" s="60"/>
      <c r="H6" s="61"/>
      <c r="I6" s="62"/>
      <c r="J6" s="60">
        <v>252</v>
      </c>
      <c r="K6" s="176" t="s">
        <v>96</v>
      </c>
      <c r="L6" s="177"/>
    </row>
    <row r="7" spans="1:17" ht="33" customHeight="1" x14ac:dyDescent="0.3">
      <c r="A7" s="60">
        <v>470</v>
      </c>
      <c r="B7" s="61" t="s">
        <v>84</v>
      </c>
      <c r="C7" s="62"/>
      <c r="D7" s="60"/>
      <c r="E7" s="176"/>
      <c r="F7" s="177"/>
      <c r="G7" s="60"/>
      <c r="H7" s="61"/>
      <c r="I7" s="62"/>
      <c r="J7" s="60">
        <v>363</v>
      </c>
      <c r="K7" s="176" t="s">
        <v>97</v>
      </c>
      <c r="L7" s="177"/>
    </row>
    <row r="8" spans="1:17" ht="33" customHeight="1" x14ac:dyDescent="0.3">
      <c r="A8" s="60">
        <v>510</v>
      </c>
      <c r="B8" s="61" t="s">
        <v>85</v>
      </c>
      <c r="C8" s="62"/>
      <c r="D8" s="60"/>
      <c r="E8" s="179"/>
      <c r="F8" s="180"/>
      <c r="G8" s="60"/>
      <c r="H8" s="61"/>
      <c r="I8" s="62"/>
      <c r="J8" s="60"/>
      <c r="K8" s="63"/>
      <c r="L8" s="64"/>
    </row>
    <row r="9" spans="1:17" ht="23.4" x14ac:dyDescent="0.3">
      <c r="A9" s="57"/>
      <c r="B9" s="58"/>
      <c r="C9" s="59"/>
      <c r="D9" s="57"/>
      <c r="E9" s="65"/>
      <c r="F9" s="66"/>
      <c r="G9" s="57"/>
      <c r="H9" s="58"/>
      <c r="I9" s="59"/>
      <c r="J9" s="57"/>
      <c r="K9" s="65"/>
      <c r="L9" s="66"/>
    </row>
    <row r="14" spans="1:17" s="64" customFormat="1" x14ac:dyDescent="0.3">
      <c r="B14"/>
      <c r="C14"/>
      <c r="E14"/>
      <c r="F14"/>
      <c r="H14"/>
      <c r="I14"/>
      <c r="K14"/>
      <c r="L14"/>
      <c r="M14"/>
      <c r="N14"/>
      <c r="O14"/>
      <c r="P14"/>
      <c r="Q14"/>
    </row>
    <row r="15" spans="1:17" s="64" customFormat="1" x14ac:dyDescent="0.3">
      <c r="B15"/>
      <c r="C15"/>
      <c r="E15"/>
      <c r="F15"/>
      <c r="H15"/>
      <c r="I15"/>
      <c r="K15"/>
      <c r="L15"/>
      <c r="M15"/>
      <c r="N15"/>
      <c r="O15"/>
      <c r="P15"/>
      <c r="Q15"/>
    </row>
    <row r="16" spans="1:17" s="64" customFormat="1" x14ac:dyDescent="0.3">
      <c r="B16"/>
      <c r="C16"/>
      <c r="E16"/>
      <c r="F16"/>
      <c r="H16"/>
      <c r="I16"/>
      <c r="K16"/>
      <c r="L16"/>
      <c r="M16"/>
      <c r="N16"/>
      <c r="O16"/>
      <c r="P16"/>
      <c r="Q16"/>
    </row>
    <row r="17" spans="2:17" s="64" customFormat="1" x14ac:dyDescent="0.3">
      <c r="B17"/>
      <c r="C17"/>
      <c r="E17"/>
      <c r="F17"/>
      <c r="H17"/>
      <c r="I17"/>
      <c r="K17"/>
      <c r="L17"/>
      <c r="M17"/>
      <c r="N17"/>
      <c r="O17"/>
      <c r="P17"/>
      <c r="Q17"/>
    </row>
    <row r="18" spans="2:17" s="64" customFormat="1" x14ac:dyDescent="0.3">
      <c r="B18"/>
      <c r="C18"/>
      <c r="E18"/>
      <c r="F18"/>
      <c r="H18"/>
      <c r="I18"/>
      <c r="K18"/>
      <c r="L18"/>
      <c r="M18"/>
      <c r="N18"/>
      <c r="O18"/>
      <c r="P18"/>
      <c r="Q18"/>
    </row>
  </sheetData>
  <mergeCells count="21">
    <mergeCell ref="H3:I3"/>
    <mergeCell ref="H4:I4"/>
    <mergeCell ref="E8:F8"/>
    <mergeCell ref="A1:L1"/>
    <mergeCell ref="B2:C2"/>
    <mergeCell ref="E2:F2"/>
    <mergeCell ref="B6:C6"/>
    <mergeCell ref="H2:I2"/>
    <mergeCell ref="H5:I5"/>
    <mergeCell ref="K2:L2"/>
    <mergeCell ref="K3:L3"/>
    <mergeCell ref="K4:L4"/>
    <mergeCell ref="K5:L5"/>
    <mergeCell ref="B3:C3"/>
    <mergeCell ref="E3:F3"/>
    <mergeCell ref="K6:L6"/>
    <mergeCell ref="K7:L7"/>
    <mergeCell ref="E4:F4"/>
    <mergeCell ref="E5:F5"/>
    <mergeCell ref="E6:F6"/>
    <mergeCell ref="E7:F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AL18"/>
  <sheetViews>
    <sheetView zoomScale="70" zoomScaleNormal="70" zoomScaleSheetLayoutView="55" workbookViewId="0">
      <selection activeCell="U20" sqref="U20"/>
    </sheetView>
  </sheetViews>
  <sheetFormatPr defaultColWidth="8.6640625" defaultRowHeight="13.8" x14ac:dyDescent="0.25"/>
  <cols>
    <col min="1" max="1" width="4.44140625" style="10" customWidth="1"/>
    <col min="2" max="2" width="4.33203125" style="43" customWidth="1"/>
    <col min="3" max="3" width="38.6640625" style="25" customWidth="1"/>
    <col min="4" max="20" width="4.6640625" style="10" customWidth="1"/>
    <col min="21" max="21" width="37" style="10" customWidth="1"/>
    <col min="22" max="22" width="36.33203125" style="10" customWidth="1"/>
    <col min="23" max="24" width="4.6640625" style="10" customWidth="1"/>
    <col min="25" max="30" width="4" style="53" customWidth="1"/>
    <col min="31" max="31" width="6.33203125" style="54" customWidth="1"/>
    <col min="32" max="36" width="4" style="54" customWidth="1"/>
    <col min="37" max="38" width="8.6640625" style="54"/>
    <col min="39" max="16384" width="8.6640625" style="10"/>
  </cols>
  <sheetData>
    <row r="1" spans="1:36" ht="48.75" customHeight="1" thickBot="1" x14ac:dyDescent="0.65">
      <c r="B1" s="175" t="s">
        <v>48</v>
      </c>
      <c r="C1" s="175"/>
      <c r="D1" s="175"/>
      <c r="E1" s="175"/>
      <c r="F1" s="175"/>
      <c r="G1" s="175"/>
      <c r="H1" s="175"/>
      <c r="I1" s="175"/>
      <c r="J1" s="175"/>
      <c r="K1" s="175"/>
      <c r="L1" s="175"/>
      <c r="M1" s="175"/>
      <c r="N1" s="175"/>
      <c r="O1" s="175"/>
      <c r="P1" s="175"/>
      <c r="Q1" s="175"/>
      <c r="R1" s="175"/>
      <c r="S1" s="175"/>
      <c r="T1" s="175"/>
      <c r="U1" s="175"/>
      <c r="V1" s="175"/>
    </row>
    <row r="2" spans="1:36" ht="57.6" x14ac:dyDescent="0.25">
      <c r="A2" s="54"/>
      <c r="B2" s="56"/>
      <c r="C2" s="72" t="s">
        <v>34</v>
      </c>
      <c r="D2" s="73" t="s">
        <v>8</v>
      </c>
      <c r="E2" s="74" t="s">
        <v>9</v>
      </c>
      <c r="F2" s="75" t="s">
        <v>10</v>
      </c>
      <c r="G2" s="74" t="s">
        <v>9</v>
      </c>
      <c r="H2" s="75" t="s">
        <v>10</v>
      </c>
      <c r="I2" s="74" t="s">
        <v>9</v>
      </c>
      <c r="J2" s="75" t="s">
        <v>10</v>
      </c>
      <c r="K2" s="74" t="s">
        <v>9</v>
      </c>
      <c r="L2" s="75" t="s">
        <v>10</v>
      </c>
      <c r="M2" s="74" t="s">
        <v>9</v>
      </c>
      <c r="N2" s="76" t="s">
        <v>10</v>
      </c>
      <c r="O2" s="77" t="s">
        <v>11</v>
      </c>
      <c r="P2" s="78" t="s">
        <v>12</v>
      </c>
      <c r="Q2" s="74" t="s">
        <v>13</v>
      </c>
      <c r="R2" s="75" t="s">
        <v>14</v>
      </c>
      <c r="S2" s="79" t="s">
        <v>15</v>
      </c>
      <c r="T2" s="80" t="s">
        <v>16</v>
      </c>
      <c r="U2" s="192" t="s">
        <v>35</v>
      </c>
      <c r="V2" s="193"/>
      <c r="W2" s="194" t="s">
        <v>17</v>
      </c>
      <c r="X2" s="195"/>
      <c r="Y2" s="51" t="s">
        <v>23</v>
      </c>
      <c r="Z2" s="52" t="s">
        <v>23</v>
      </c>
      <c r="AA2" s="52" t="s">
        <v>24</v>
      </c>
      <c r="AB2" s="52" t="s">
        <v>24</v>
      </c>
    </row>
    <row r="3" spans="1:36" x14ac:dyDescent="0.25">
      <c r="A3" s="54"/>
      <c r="B3" s="42">
        <v>1</v>
      </c>
      <c r="C3" s="11" t="s">
        <v>54</v>
      </c>
      <c r="D3" s="12">
        <f t="shared" ref="D3:D8" si="0">SUM(AF3:AJ3)</f>
        <v>0</v>
      </c>
      <c r="E3" s="13">
        <f t="shared" ref="E3:F5" si="1">AA3</f>
        <v>0</v>
      </c>
      <c r="F3" s="14">
        <f t="shared" si="1"/>
        <v>0</v>
      </c>
      <c r="G3" s="15">
        <f>AA6</f>
        <v>0</v>
      </c>
      <c r="H3" s="15">
        <f>AB6</f>
        <v>0</v>
      </c>
      <c r="I3" s="15">
        <f>AA9</f>
        <v>0</v>
      </c>
      <c r="J3" s="15">
        <f>AB9</f>
        <v>0</v>
      </c>
      <c r="K3" s="15">
        <f>AA12</f>
        <v>0</v>
      </c>
      <c r="L3" s="15">
        <f>AB12</f>
        <v>0</v>
      </c>
      <c r="M3" s="15">
        <f>AA15</f>
        <v>0</v>
      </c>
      <c r="N3" s="16">
        <f>AB15</f>
        <v>0</v>
      </c>
      <c r="O3" s="17">
        <f>E3+G3+I3-F3-H3-J3+K3-L3+M3-N3</f>
        <v>0</v>
      </c>
      <c r="P3" s="18"/>
      <c r="Q3" s="19">
        <f>Y3+Y6+Y9+Y12+Y15</f>
        <v>0</v>
      </c>
      <c r="R3" s="14">
        <f>Z3+Z6+Z9+Z12+Z15</f>
        <v>0</v>
      </c>
      <c r="S3" s="20">
        <f>Q3-R3</f>
        <v>0</v>
      </c>
      <c r="T3" s="81" t="s">
        <v>36</v>
      </c>
      <c r="U3" s="28" t="str">
        <f>C3</f>
        <v>ANKARA TENİS SPOR K.</v>
      </c>
      <c r="V3" s="29" t="str">
        <f>C8</f>
        <v>BYE</v>
      </c>
      <c r="W3" s="21">
        <f>AC3</f>
        <v>0</v>
      </c>
      <c r="X3" s="14">
        <f>AD3</f>
        <v>0</v>
      </c>
      <c r="Y3" s="55"/>
      <c r="AF3" s="54">
        <f t="shared" ref="AF3:AF8" si="2">IF(E3&gt;F3,1,0)</f>
        <v>0</v>
      </c>
      <c r="AG3" s="54">
        <f t="shared" ref="AG3:AG8" si="3">IF(G3&gt;H3,1,0)</f>
        <v>0</v>
      </c>
      <c r="AH3" s="54">
        <f t="shared" ref="AH3:AH8" si="4">IF(I3&gt;J3,1,0)</f>
        <v>0</v>
      </c>
      <c r="AI3" s="54">
        <f t="shared" ref="AI3:AI8" si="5">IF(K3&gt;L3,1,0)</f>
        <v>0</v>
      </c>
      <c r="AJ3" s="54">
        <f t="shared" ref="AJ3:AJ8" si="6">IF(M3&gt;N3,1,0)</f>
        <v>0</v>
      </c>
    </row>
    <row r="4" spans="1:36" x14ac:dyDescent="0.25">
      <c r="A4" s="54"/>
      <c r="B4" s="42">
        <v>2</v>
      </c>
      <c r="C4" s="11" t="s">
        <v>55</v>
      </c>
      <c r="D4" s="12">
        <f t="shared" si="0"/>
        <v>0</v>
      </c>
      <c r="E4" s="13">
        <f t="shared" si="1"/>
        <v>0</v>
      </c>
      <c r="F4" s="14">
        <f t="shared" si="1"/>
        <v>0</v>
      </c>
      <c r="G4" s="15">
        <f>AA8</f>
        <v>0</v>
      </c>
      <c r="H4" s="15">
        <f>AB8</f>
        <v>0</v>
      </c>
      <c r="I4" s="15">
        <f>AB11</f>
        <v>0</v>
      </c>
      <c r="J4" s="15">
        <f>AA11</f>
        <v>0</v>
      </c>
      <c r="K4" s="15">
        <f>AB13</f>
        <v>0</v>
      </c>
      <c r="L4" s="15">
        <f>AA13</f>
        <v>0</v>
      </c>
      <c r="M4" s="15">
        <f>AB15</f>
        <v>0</v>
      </c>
      <c r="N4" s="16">
        <f>AA15</f>
        <v>0</v>
      </c>
      <c r="O4" s="17">
        <f t="shared" ref="O4:O8" si="7">E4+G4+I4-F4-H4-J4+K4-L4+M4-N4</f>
        <v>0</v>
      </c>
      <c r="P4" s="18"/>
      <c r="Q4" s="19">
        <f>Y4+Y8+Z11+Z13+Z15</f>
        <v>0</v>
      </c>
      <c r="R4" s="14">
        <f>Z4+Z8+Y11+Y13+Y15</f>
        <v>0</v>
      </c>
      <c r="S4" s="20">
        <f t="shared" ref="S4:S8" si="8">Q4-R4</f>
        <v>0</v>
      </c>
      <c r="T4" s="81" t="s">
        <v>37</v>
      </c>
      <c r="U4" s="28" t="str">
        <f>C4</f>
        <v>İNCEK TENİS SPOR K.</v>
      </c>
      <c r="V4" s="29" t="str">
        <f>C7</f>
        <v>UYAR TENİS SPOR K.</v>
      </c>
      <c r="W4" s="21">
        <f t="shared" ref="W4:X17" si="9">AC4</f>
        <v>0</v>
      </c>
      <c r="X4" s="14">
        <f t="shared" si="9"/>
        <v>0</v>
      </c>
      <c r="Y4" s="55"/>
      <c r="AF4" s="54">
        <f t="shared" si="2"/>
        <v>0</v>
      </c>
      <c r="AG4" s="54">
        <f t="shared" si="3"/>
        <v>0</v>
      </c>
      <c r="AH4" s="54">
        <f t="shared" si="4"/>
        <v>0</v>
      </c>
      <c r="AI4" s="54">
        <f t="shared" si="5"/>
        <v>0</v>
      </c>
      <c r="AJ4" s="54">
        <f t="shared" si="6"/>
        <v>0</v>
      </c>
    </row>
    <row r="5" spans="1:36" x14ac:dyDescent="0.25">
      <c r="A5" s="54"/>
      <c r="B5" s="42">
        <v>3</v>
      </c>
      <c r="C5" s="11" t="s">
        <v>53</v>
      </c>
      <c r="D5" s="12"/>
      <c r="E5" s="13">
        <f t="shared" si="1"/>
        <v>0</v>
      </c>
      <c r="F5" s="14">
        <f t="shared" si="1"/>
        <v>0</v>
      </c>
      <c r="G5" s="15">
        <f>AB8</f>
        <v>0</v>
      </c>
      <c r="H5" s="15">
        <f>AA8</f>
        <v>0</v>
      </c>
      <c r="I5" s="15">
        <f>AB10</f>
        <v>0</v>
      </c>
      <c r="J5" s="15">
        <f>AA10</f>
        <v>0</v>
      </c>
      <c r="K5" s="15">
        <f>AB12</f>
        <v>0</v>
      </c>
      <c r="L5" s="15">
        <f>AA12</f>
        <v>0</v>
      </c>
      <c r="M5" s="15">
        <f>AA16</f>
        <v>0</v>
      </c>
      <c r="N5" s="16">
        <f>AB16</f>
        <v>0</v>
      </c>
      <c r="O5" s="17">
        <f t="shared" si="7"/>
        <v>0</v>
      </c>
      <c r="P5" s="18"/>
      <c r="Q5" s="19">
        <f>Y5+Z8+Z10+Z12+Y16</f>
        <v>0</v>
      </c>
      <c r="R5" s="14">
        <f>Z5+Y8+Y10+Y12+Z16</f>
        <v>0</v>
      </c>
      <c r="S5" s="20">
        <f t="shared" si="8"/>
        <v>0</v>
      </c>
      <c r="T5" s="81" t="s">
        <v>18</v>
      </c>
      <c r="U5" s="28" t="str">
        <f>C5</f>
        <v>SETPOİNT TENİS SPOR K.</v>
      </c>
      <c r="V5" s="29" t="str">
        <f>C6</f>
        <v>TOPSPİN TENİS SPOR K.</v>
      </c>
      <c r="W5" s="21">
        <f t="shared" si="9"/>
        <v>0</v>
      </c>
      <c r="X5" s="14">
        <f t="shared" si="9"/>
        <v>0</v>
      </c>
      <c r="Y5" s="82"/>
      <c r="Z5" s="83"/>
      <c r="AA5" s="83"/>
      <c r="AB5" s="83"/>
      <c r="AC5" s="83"/>
      <c r="AD5" s="83"/>
      <c r="AF5" s="54">
        <f t="shared" si="2"/>
        <v>0</v>
      </c>
      <c r="AG5" s="54">
        <f t="shared" si="3"/>
        <v>0</v>
      </c>
      <c r="AH5" s="54">
        <f t="shared" si="4"/>
        <v>0</v>
      </c>
      <c r="AI5" s="54">
        <f t="shared" si="5"/>
        <v>0</v>
      </c>
      <c r="AJ5" s="54">
        <f t="shared" si="6"/>
        <v>0</v>
      </c>
    </row>
    <row r="6" spans="1:36" x14ac:dyDescent="0.25">
      <c r="A6" s="54"/>
      <c r="B6" s="42">
        <v>4</v>
      </c>
      <c r="C6" s="11" t="s">
        <v>56</v>
      </c>
      <c r="D6" s="12">
        <f t="shared" si="0"/>
        <v>0</v>
      </c>
      <c r="E6" s="13">
        <f>AB5</f>
        <v>0</v>
      </c>
      <c r="F6" s="14">
        <f>AA5</f>
        <v>0</v>
      </c>
      <c r="G6" s="15">
        <f>AB7</f>
        <v>0</v>
      </c>
      <c r="H6" s="15">
        <f>AA7</f>
        <v>0</v>
      </c>
      <c r="I6" s="15">
        <f>AB9</f>
        <v>0</v>
      </c>
      <c r="J6" s="15">
        <f>AA9</f>
        <v>0</v>
      </c>
      <c r="K6" s="15">
        <f>AA13</f>
        <v>0</v>
      </c>
      <c r="L6" s="15">
        <f>AB13</f>
        <v>0</v>
      </c>
      <c r="M6" s="15">
        <f>AA17</f>
        <v>0</v>
      </c>
      <c r="N6" s="16">
        <f>AB17</f>
        <v>0</v>
      </c>
      <c r="O6" s="17">
        <f t="shared" si="7"/>
        <v>0</v>
      </c>
      <c r="P6" s="18"/>
      <c r="Q6" s="19">
        <f>Z5+Z7+Z9+Y13+Y17</f>
        <v>0</v>
      </c>
      <c r="R6" s="14">
        <f>Y5+Y7+Y9+Z13+Z17</f>
        <v>0</v>
      </c>
      <c r="S6" s="20">
        <f t="shared" si="8"/>
        <v>0</v>
      </c>
      <c r="T6" s="84" t="s">
        <v>38</v>
      </c>
      <c r="U6" s="28" t="str">
        <f>C3</f>
        <v>ANKARA TENİS SPOR K.</v>
      </c>
      <c r="V6" s="29" t="str">
        <f>C7</f>
        <v>UYAR TENİS SPOR K.</v>
      </c>
      <c r="W6" s="21">
        <f t="shared" si="9"/>
        <v>0</v>
      </c>
      <c r="X6" s="14">
        <f t="shared" si="9"/>
        <v>0</v>
      </c>
      <c r="Y6" s="55"/>
      <c r="AF6" s="54">
        <f t="shared" si="2"/>
        <v>0</v>
      </c>
      <c r="AG6" s="54">
        <f t="shared" si="3"/>
        <v>0</v>
      </c>
      <c r="AH6" s="54">
        <f t="shared" si="4"/>
        <v>0</v>
      </c>
      <c r="AI6" s="54">
        <f t="shared" si="5"/>
        <v>0</v>
      </c>
      <c r="AJ6" s="54">
        <f t="shared" si="6"/>
        <v>0</v>
      </c>
    </row>
    <row r="7" spans="1:36" x14ac:dyDescent="0.25">
      <c r="A7" s="54"/>
      <c r="B7" s="42">
        <v>5</v>
      </c>
      <c r="C7" s="11" t="s">
        <v>57</v>
      </c>
      <c r="D7" s="12">
        <f t="shared" si="0"/>
        <v>0</v>
      </c>
      <c r="E7" s="13">
        <f>AB4</f>
        <v>0</v>
      </c>
      <c r="F7" s="14">
        <f>AA4</f>
        <v>0</v>
      </c>
      <c r="G7" s="15">
        <f>AB6</f>
        <v>0</v>
      </c>
      <c r="H7" s="15">
        <f>AA6</f>
        <v>0</v>
      </c>
      <c r="I7" s="15">
        <f>AA10</f>
        <v>0</v>
      </c>
      <c r="J7" s="15">
        <f>AB10</f>
        <v>0</v>
      </c>
      <c r="K7" s="15">
        <f>AA14</f>
        <v>0</v>
      </c>
      <c r="L7" s="15">
        <f>AB14</f>
        <v>0</v>
      </c>
      <c r="M7" s="15">
        <f>AB17</f>
        <v>0</v>
      </c>
      <c r="N7" s="16">
        <f>AA17</f>
        <v>0</v>
      </c>
      <c r="O7" s="17">
        <f t="shared" si="7"/>
        <v>0</v>
      </c>
      <c r="P7" s="22"/>
      <c r="Q7" s="19">
        <f>Z4+Z6+Y10+Y14+Z17</f>
        <v>0</v>
      </c>
      <c r="R7" s="14">
        <f>Y4+Y6+Z10+Z14+Y17</f>
        <v>0</v>
      </c>
      <c r="S7" s="20">
        <f t="shared" si="8"/>
        <v>0</v>
      </c>
      <c r="T7" s="84" t="s">
        <v>39</v>
      </c>
      <c r="U7" s="28" t="str">
        <f>C8</f>
        <v>BYE</v>
      </c>
      <c r="V7" s="29" t="str">
        <f>C6</f>
        <v>TOPSPİN TENİS SPOR K.</v>
      </c>
      <c r="W7" s="21">
        <f t="shared" si="9"/>
        <v>0</v>
      </c>
      <c r="X7" s="14">
        <f t="shared" si="9"/>
        <v>0</v>
      </c>
      <c r="Y7" s="55"/>
      <c r="AF7" s="54">
        <f t="shared" si="2"/>
        <v>0</v>
      </c>
      <c r="AG7" s="54">
        <f t="shared" si="3"/>
        <v>0</v>
      </c>
      <c r="AH7" s="54">
        <f t="shared" si="4"/>
        <v>0</v>
      </c>
      <c r="AI7" s="54">
        <f t="shared" si="5"/>
        <v>0</v>
      </c>
      <c r="AJ7" s="54">
        <f t="shared" si="6"/>
        <v>0</v>
      </c>
    </row>
    <row r="8" spans="1:36" x14ac:dyDescent="0.25">
      <c r="A8" s="54"/>
      <c r="B8" s="42">
        <v>6</v>
      </c>
      <c r="C8" s="11" t="s">
        <v>31</v>
      </c>
      <c r="D8" s="12">
        <f t="shared" si="0"/>
        <v>0</v>
      </c>
      <c r="E8" s="85">
        <f>AB3</f>
        <v>0</v>
      </c>
      <c r="F8" s="86">
        <f>AA3</f>
        <v>0</v>
      </c>
      <c r="G8" s="87">
        <f>AA7</f>
        <v>0</v>
      </c>
      <c r="H8" s="87">
        <f>AB7</f>
        <v>0</v>
      </c>
      <c r="I8" s="87">
        <f>AA11</f>
        <v>0</v>
      </c>
      <c r="J8" s="87">
        <f>AB11</f>
        <v>0</v>
      </c>
      <c r="K8" s="87">
        <f>AB14</f>
        <v>0</v>
      </c>
      <c r="L8" s="87">
        <f>AA14</f>
        <v>0</v>
      </c>
      <c r="M8" s="87">
        <f>AB16</f>
        <v>0</v>
      </c>
      <c r="N8" s="88">
        <f>AA16</f>
        <v>0</v>
      </c>
      <c r="O8" s="17">
        <f t="shared" si="7"/>
        <v>0</v>
      </c>
      <c r="P8" s="22"/>
      <c r="Q8" s="89">
        <f>Z3+Y7+Y11+Z14+Z16</f>
        <v>0</v>
      </c>
      <c r="R8" s="86">
        <f>Y3+Z7+Z11+Y14+Y16</f>
        <v>0</v>
      </c>
      <c r="S8" s="20">
        <f t="shared" si="8"/>
        <v>0</v>
      </c>
      <c r="T8" s="90" t="s">
        <v>19</v>
      </c>
      <c r="U8" s="91" t="str">
        <f>C4</f>
        <v>İNCEK TENİS SPOR K.</v>
      </c>
      <c r="V8" s="29" t="str">
        <f>C5</f>
        <v>SETPOİNT TENİS SPOR K.</v>
      </c>
      <c r="W8" s="21">
        <f t="shared" si="9"/>
        <v>0</v>
      </c>
      <c r="X8" s="14">
        <f t="shared" si="9"/>
        <v>0</v>
      </c>
      <c r="Y8" s="55"/>
      <c r="AF8" s="54">
        <f t="shared" si="2"/>
        <v>0</v>
      </c>
      <c r="AG8" s="54">
        <f t="shared" si="3"/>
        <v>0</v>
      </c>
      <c r="AH8" s="54">
        <f t="shared" si="4"/>
        <v>0</v>
      </c>
      <c r="AI8" s="54">
        <f t="shared" si="5"/>
        <v>0</v>
      </c>
      <c r="AJ8" s="54">
        <f t="shared" si="6"/>
        <v>0</v>
      </c>
    </row>
    <row r="9" spans="1:36" x14ac:dyDescent="0.25">
      <c r="A9" s="54"/>
      <c r="B9" s="92"/>
      <c r="C9" s="93"/>
      <c r="D9" s="94"/>
      <c r="E9" s="13"/>
      <c r="F9" s="95"/>
      <c r="G9" s="15"/>
      <c r="H9" s="15"/>
      <c r="I9" s="15"/>
      <c r="J9" s="15"/>
      <c r="K9" s="15"/>
      <c r="L9" s="15"/>
      <c r="M9" s="15"/>
      <c r="N9" s="16"/>
      <c r="O9" s="17"/>
      <c r="P9" s="96"/>
      <c r="Q9" s="97"/>
      <c r="R9" s="95"/>
      <c r="S9" s="98"/>
      <c r="T9" s="99" t="s">
        <v>20</v>
      </c>
      <c r="U9" s="100" t="str">
        <f>C3</f>
        <v>ANKARA TENİS SPOR K.</v>
      </c>
      <c r="V9" s="101" t="str">
        <f>C6</f>
        <v>TOPSPİN TENİS SPOR K.</v>
      </c>
      <c r="W9" s="21">
        <f t="shared" si="9"/>
        <v>0</v>
      </c>
      <c r="X9" s="14">
        <f t="shared" si="9"/>
        <v>0</v>
      </c>
      <c r="Y9" s="55"/>
    </row>
    <row r="10" spans="1:36" x14ac:dyDescent="0.25">
      <c r="A10" s="54"/>
      <c r="B10" s="42"/>
      <c r="C10" s="11"/>
      <c r="D10" s="12"/>
      <c r="E10" s="13"/>
      <c r="F10" s="14"/>
      <c r="G10" s="15"/>
      <c r="H10" s="15"/>
      <c r="I10" s="15"/>
      <c r="J10" s="15"/>
      <c r="K10" s="15"/>
      <c r="L10" s="15"/>
      <c r="M10" s="15"/>
      <c r="N10" s="16"/>
      <c r="O10" s="17"/>
      <c r="P10" s="18"/>
      <c r="Q10" s="19"/>
      <c r="R10" s="14"/>
      <c r="S10" s="20"/>
      <c r="T10" s="99" t="s">
        <v>40</v>
      </c>
      <c r="U10" s="28" t="str">
        <f>C7</f>
        <v>UYAR TENİS SPOR K.</v>
      </c>
      <c r="V10" s="29" t="str">
        <f>C5</f>
        <v>SETPOİNT TENİS SPOR K.</v>
      </c>
      <c r="W10" s="21">
        <f t="shared" si="9"/>
        <v>0</v>
      </c>
      <c r="X10" s="14">
        <f t="shared" si="9"/>
        <v>0</v>
      </c>
      <c r="Y10" s="55"/>
    </row>
    <row r="11" spans="1:36" x14ac:dyDescent="0.25">
      <c r="A11" s="54"/>
      <c r="B11" s="42"/>
      <c r="C11" s="11"/>
      <c r="D11" s="12"/>
      <c r="E11" s="13"/>
      <c r="F11" s="14"/>
      <c r="G11" s="15"/>
      <c r="H11" s="15"/>
      <c r="I11" s="15"/>
      <c r="J11" s="15"/>
      <c r="K11" s="15"/>
      <c r="L11" s="15"/>
      <c r="M11" s="15"/>
      <c r="N11" s="16"/>
      <c r="O11" s="17"/>
      <c r="P11" s="22"/>
      <c r="Q11" s="19"/>
      <c r="R11" s="14"/>
      <c r="S11" s="20"/>
      <c r="T11" s="99" t="s">
        <v>41</v>
      </c>
      <c r="U11" s="28" t="str">
        <f>C8</f>
        <v>BYE</v>
      </c>
      <c r="V11" s="29" t="str">
        <f>C4</f>
        <v>İNCEK TENİS SPOR K.</v>
      </c>
      <c r="W11" s="21">
        <f t="shared" si="9"/>
        <v>0</v>
      </c>
      <c r="X11" s="14">
        <f t="shared" si="9"/>
        <v>0</v>
      </c>
      <c r="Y11" s="55"/>
    </row>
    <row r="12" spans="1:36" x14ac:dyDescent="0.25">
      <c r="A12" s="54"/>
      <c r="B12" s="42"/>
      <c r="C12" s="11"/>
      <c r="D12" s="12"/>
      <c r="E12" s="13"/>
      <c r="F12" s="14"/>
      <c r="G12" s="15"/>
      <c r="H12" s="15"/>
      <c r="I12" s="15"/>
      <c r="J12" s="15"/>
      <c r="K12" s="15"/>
      <c r="L12" s="15"/>
      <c r="M12" s="15"/>
      <c r="N12" s="16"/>
      <c r="O12" s="17"/>
      <c r="P12" s="22"/>
      <c r="Q12" s="19"/>
      <c r="R12" s="14"/>
      <c r="S12" s="20"/>
      <c r="T12" s="102" t="s">
        <v>21</v>
      </c>
      <c r="U12" s="28" t="str">
        <f>C3</f>
        <v>ANKARA TENİS SPOR K.</v>
      </c>
      <c r="V12" s="29" t="str">
        <f>C5</f>
        <v>SETPOİNT TENİS SPOR K.</v>
      </c>
      <c r="W12" s="21">
        <f t="shared" si="9"/>
        <v>0</v>
      </c>
      <c r="X12" s="14">
        <f t="shared" si="9"/>
        <v>0</v>
      </c>
      <c r="Y12" s="55"/>
    </row>
    <row r="13" spans="1:36" x14ac:dyDescent="0.25">
      <c r="A13" s="54"/>
      <c r="B13" s="92"/>
      <c r="C13" s="93"/>
      <c r="D13" s="94"/>
      <c r="E13" s="103"/>
      <c r="F13" s="104"/>
      <c r="G13" s="105"/>
      <c r="H13" s="105"/>
      <c r="I13" s="105"/>
      <c r="J13" s="105"/>
      <c r="K13" s="105"/>
      <c r="L13" s="105"/>
      <c r="M13" s="105"/>
      <c r="N13" s="106"/>
      <c r="O13" s="107"/>
      <c r="P13" s="96"/>
      <c r="Q13" s="108"/>
      <c r="R13" s="104"/>
      <c r="S13" s="98"/>
      <c r="T13" s="109" t="s">
        <v>42</v>
      </c>
      <c r="U13" s="110" t="str">
        <f>C6</f>
        <v>TOPSPİN TENİS SPOR K.</v>
      </c>
      <c r="V13" s="101" t="str">
        <f>C4</f>
        <v>İNCEK TENİS SPOR K.</v>
      </c>
      <c r="W13" s="21">
        <f t="shared" si="9"/>
        <v>0</v>
      </c>
      <c r="X13" s="14">
        <f t="shared" si="9"/>
        <v>0</v>
      </c>
      <c r="Y13" s="55"/>
    </row>
    <row r="14" spans="1:36" x14ac:dyDescent="0.25">
      <c r="A14" s="54"/>
      <c r="B14" s="42"/>
      <c r="C14" s="11"/>
      <c r="D14" s="12"/>
      <c r="E14" s="13"/>
      <c r="F14" s="14"/>
      <c r="G14" s="15"/>
      <c r="H14" s="15"/>
      <c r="I14" s="15"/>
      <c r="J14" s="15"/>
      <c r="K14" s="15"/>
      <c r="L14" s="15"/>
      <c r="M14" s="15"/>
      <c r="N14" s="16"/>
      <c r="O14" s="17"/>
      <c r="P14" s="18"/>
      <c r="Q14" s="19"/>
      <c r="R14" s="14"/>
      <c r="S14" s="20"/>
      <c r="T14" s="102" t="s">
        <v>43</v>
      </c>
      <c r="U14" s="28" t="str">
        <f>C7</f>
        <v>UYAR TENİS SPOR K.</v>
      </c>
      <c r="V14" s="29" t="str">
        <f>C8</f>
        <v>BYE</v>
      </c>
      <c r="W14" s="21">
        <f t="shared" si="9"/>
        <v>0</v>
      </c>
      <c r="X14" s="14">
        <f t="shared" si="9"/>
        <v>0</v>
      </c>
      <c r="Y14" s="55"/>
    </row>
    <row r="15" spans="1:36" x14ac:dyDescent="0.25">
      <c r="A15" s="54"/>
      <c r="B15" s="42"/>
      <c r="C15" s="11"/>
      <c r="D15" s="12"/>
      <c r="E15" s="13"/>
      <c r="F15" s="14"/>
      <c r="G15" s="15"/>
      <c r="H15" s="15"/>
      <c r="I15" s="15"/>
      <c r="J15" s="15"/>
      <c r="K15" s="15"/>
      <c r="L15" s="15"/>
      <c r="M15" s="15"/>
      <c r="N15" s="16"/>
      <c r="O15" s="17"/>
      <c r="P15" s="22"/>
      <c r="Q15" s="19"/>
      <c r="R15" s="14"/>
      <c r="S15" s="20"/>
      <c r="T15" s="111" t="s">
        <v>22</v>
      </c>
      <c r="U15" s="28" t="str">
        <f>C3</f>
        <v>ANKARA TENİS SPOR K.</v>
      </c>
      <c r="V15" s="29" t="str">
        <f>C4</f>
        <v>İNCEK TENİS SPOR K.</v>
      </c>
      <c r="W15" s="21">
        <f t="shared" si="9"/>
        <v>0</v>
      </c>
      <c r="X15" s="14">
        <f t="shared" si="9"/>
        <v>0</v>
      </c>
      <c r="Y15" s="55"/>
    </row>
    <row r="16" spans="1:36" ht="14.4" thickBot="1" x14ac:dyDescent="0.3">
      <c r="A16" s="54"/>
      <c r="B16" s="112"/>
      <c r="C16" s="11"/>
      <c r="D16" s="12"/>
      <c r="E16" s="13"/>
      <c r="F16" s="14"/>
      <c r="G16" s="15"/>
      <c r="H16" s="15"/>
      <c r="I16" s="15"/>
      <c r="J16" s="15"/>
      <c r="K16" s="15"/>
      <c r="L16" s="15"/>
      <c r="M16" s="15"/>
      <c r="N16" s="16"/>
      <c r="O16" s="17"/>
      <c r="P16" s="22"/>
      <c r="Q16" s="19"/>
      <c r="R16" s="14"/>
      <c r="S16" s="20"/>
      <c r="T16" s="111" t="s">
        <v>44</v>
      </c>
      <c r="U16" s="28" t="str">
        <f>C5</f>
        <v>SETPOİNT TENİS SPOR K.</v>
      </c>
      <c r="V16" s="29" t="str">
        <f>C8</f>
        <v>BYE</v>
      </c>
      <c r="W16" s="21">
        <f t="shared" si="9"/>
        <v>0</v>
      </c>
      <c r="X16" s="14">
        <f t="shared" si="9"/>
        <v>0</v>
      </c>
      <c r="Y16" s="55"/>
    </row>
    <row r="17" spans="1:25" ht="14.4" thickBot="1" x14ac:dyDescent="0.3">
      <c r="A17" s="54"/>
      <c r="B17" s="44"/>
      <c r="C17" s="113"/>
      <c r="D17" s="114"/>
      <c r="E17" s="115"/>
      <c r="F17" s="116"/>
      <c r="G17" s="117"/>
      <c r="H17" s="117"/>
      <c r="I17" s="117"/>
      <c r="J17" s="117"/>
      <c r="K17" s="117"/>
      <c r="L17" s="117"/>
      <c r="M17" s="117"/>
      <c r="N17" s="118"/>
      <c r="O17" s="119"/>
      <c r="P17" s="120"/>
      <c r="Q17" s="121"/>
      <c r="R17" s="116"/>
      <c r="S17" s="122"/>
      <c r="T17" s="123" t="s">
        <v>45</v>
      </c>
      <c r="U17" s="124" t="str">
        <f>C6</f>
        <v>TOPSPİN TENİS SPOR K.</v>
      </c>
      <c r="V17" s="125" t="str">
        <f>C7</f>
        <v>UYAR TENİS SPOR K.</v>
      </c>
      <c r="W17" s="126">
        <f t="shared" si="9"/>
        <v>0</v>
      </c>
      <c r="X17" s="127">
        <f t="shared" si="9"/>
        <v>0</v>
      </c>
      <c r="Y17" s="55"/>
    </row>
    <row r="18" spans="1:25" x14ac:dyDescent="0.25">
      <c r="E18" s="10" t="e">
        <f>#REF!+#REF!+#REF!+#REF!+#REF!+#REF!+#REF!+#REF!+#REF!+#REF!+#REF!+#REF!+#REF!+#REF!+#REF!+#REF!+#REF!+#REF!+#REF!+#REF!+#REF!+#REF!+#REF!+#REF!+#REF!+#REF!+#REF!+#REF!+#REF!+#REF!</f>
        <v>#REF!</v>
      </c>
      <c r="H18" s="10" t="e">
        <f>#REF!+#REF!+#REF!+#REF!+#REF!+#REF!+#REF!+#REF!+#REF!+#REF!+#REF!+#REF!+#REF!+#REF!+#REF!+#REF!+#REF!+#REF!+#REF!+#REF!+#REF!+#REF!+#REF!+#REF!+#REF!+#REF!+#REF!+#REF!+#REF!+#REF!</f>
        <v>#REF!</v>
      </c>
      <c r="O18" s="10" t="e">
        <f>SUM(#REF!)</f>
        <v>#REF!</v>
      </c>
      <c r="Q18" s="10" t="e">
        <f>SUM(#REF!)</f>
        <v>#REF!</v>
      </c>
      <c r="R18" s="10" t="e">
        <f>SUM(#REF!)</f>
        <v>#REF!</v>
      </c>
      <c r="S18" s="10" t="e">
        <f>SUM(#REF!)</f>
        <v>#REF!</v>
      </c>
    </row>
  </sheetData>
  <mergeCells count="3">
    <mergeCell ref="B1:V1"/>
    <mergeCell ref="U2:V2"/>
    <mergeCell ref="W2:X2"/>
  </mergeCells>
  <pageMargins left="0.39370078740157483" right="0.39370078740157483" top="0.39370078740157483" bottom="0.39370078740157483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2"/>
  <sheetViews>
    <sheetView zoomScale="55" zoomScaleNormal="55" workbookViewId="0">
      <selection activeCell="Y13" sqref="Y13"/>
    </sheetView>
  </sheetViews>
  <sheetFormatPr defaultRowHeight="14.4" x14ac:dyDescent="0.3"/>
  <cols>
    <col min="1" max="1" width="8.88671875" style="64"/>
    <col min="2" max="2" width="38.33203125" customWidth="1"/>
    <col min="3" max="3" width="17" customWidth="1"/>
    <col min="4" max="4" width="8.88671875" style="64"/>
    <col min="5" max="5" width="44.6640625" customWidth="1"/>
    <col min="6" max="6" width="9.109375" customWidth="1"/>
    <col min="7" max="7" width="8.88671875" style="64"/>
    <col min="8" max="8" width="44.44140625" customWidth="1"/>
    <col min="9" max="9" width="16.109375" customWidth="1"/>
    <col min="10" max="10" width="8.88671875" style="64"/>
    <col min="11" max="11" width="37" customWidth="1"/>
    <col min="12" max="12" width="19.33203125" customWidth="1"/>
    <col min="15" max="15" width="48.6640625" customWidth="1"/>
    <col min="18" max="18" width="44.33203125" customWidth="1"/>
  </cols>
  <sheetData>
    <row r="1" spans="1:15" ht="66" customHeight="1" x14ac:dyDescent="0.3">
      <c r="A1" s="196" t="s">
        <v>49</v>
      </c>
      <c r="B1" s="197"/>
      <c r="C1" s="197"/>
      <c r="D1" s="197"/>
      <c r="E1" s="197"/>
      <c r="F1" s="197"/>
      <c r="G1" s="197"/>
      <c r="H1" s="197"/>
      <c r="I1" s="197"/>
      <c r="J1" s="197"/>
      <c r="K1" s="197"/>
      <c r="L1" s="197"/>
      <c r="M1" s="197"/>
      <c r="N1" s="197"/>
      <c r="O1" s="198"/>
    </row>
    <row r="2" spans="1:15" ht="33" customHeight="1" x14ac:dyDescent="0.3">
      <c r="A2" s="57">
        <f>SUM(A3:A5)</f>
        <v>245</v>
      </c>
      <c r="B2" s="204" t="s">
        <v>51</v>
      </c>
      <c r="C2" s="205"/>
      <c r="D2" s="57">
        <f>SUM(D3:D5)</f>
        <v>3657</v>
      </c>
      <c r="E2" s="204" t="s">
        <v>52</v>
      </c>
      <c r="F2" s="205"/>
      <c r="G2" s="57">
        <f>G3+G4+G5</f>
        <v>3493</v>
      </c>
      <c r="H2" s="204" t="s">
        <v>66</v>
      </c>
      <c r="I2" s="205"/>
      <c r="J2" s="71">
        <f>SUM(J3:J5)</f>
        <v>147</v>
      </c>
      <c r="K2" s="199" t="s">
        <v>70</v>
      </c>
      <c r="L2" s="200"/>
      <c r="M2" s="57">
        <f>SUM(M3:M5)</f>
        <v>3045</v>
      </c>
      <c r="N2" s="204" t="s">
        <v>76</v>
      </c>
      <c r="O2" s="205"/>
    </row>
    <row r="3" spans="1:15" ht="33" customHeight="1" x14ac:dyDescent="0.3">
      <c r="A3" s="60">
        <v>54</v>
      </c>
      <c r="B3" s="176" t="s">
        <v>58</v>
      </c>
      <c r="C3" s="177"/>
      <c r="D3" s="60">
        <v>1033</v>
      </c>
      <c r="E3" s="61" t="s">
        <v>62</v>
      </c>
      <c r="F3" s="62"/>
      <c r="G3" s="60">
        <v>747</v>
      </c>
      <c r="H3" s="176" t="s">
        <v>67</v>
      </c>
      <c r="I3" s="177"/>
      <c r="J3" s="60">
        <v>17</v>
      </c>
      <c r="K3" s="61" t="s">
        <v>71</v>
      </c>
      <c r="L3" s="62"/>
      <c r="M3" s="60">
        <v>727</v>
      </c>
      <c r="N3" s="176" t="s">
        <v>77</v>
      </c>
      <c r="O3" s="177"/>
    </row>
    <row r="4" spans="1:15" ht="33" customHeight="1" x14ac:dyDescent="0.3">
      <c r="A4" s="60">
        <v>93</v>
      </c>
      <c r="B4" s="176" t="s">
        <v>59</v>
      </c>
      <c r="C4" s="177"/>
      <c r="D4" s="60">
        <v>1280</v>
      </c>
      <c r="E4" s="61" t="s">
        <v>63</v>
      </c>
      <c r="F4" s="62"/>
      <c r="G4" s="60">
        <v>974</v>
      </c>
      <c r="H4" s="176" t="s">
        <v>68</v>
      </c>
      <c r="I4" s="177"/>
      <c r="J4" s="60">
        <v>35</v>
      </c>
      <c r="K4" s="61" t="s">
        <v>72</v>
      </c>
      <c r="L4" s="62"/>
      <c r="M4" s="60">
        <v>973</v>
      </c>
      <c r="N4" s="176" t="s">
        <v>78</v>
      </c>
      <c r="O4" s="177"/>
    </row>
    <row r="5" spans="1:15" ht="33" customHeight="1" x14ac:dyDescent="0.3">
      <c r="A5" s="60">
        <v>98</v>
      </c>
      <c r="B5" s="176" t="s">
        <v>60</v>
      </c>
      <c r="C5" s="177"/>
      <c r="D5" s="60">
        <v>1344</v>
      </c>
      <c r="E5" s="176" t="s">
        <v>64</v>
      </c>
      <c r="F5" s="177"/>
      <c r="G5" s="60">
        <v>1772</v>
      </c>
      <c r="H5" s="176" t="s">
        <v>69</v>
      </c>
      <c r="I5" s="177"/>
      <c r="J5" s="60">
        <v>95</v>
      </c>
      <c r="K5" s="61" t="s">
        <v>73</v>
      </c>
      <c r="L5" s="62"/>
      <c r="M5" s="60">
        <v>1345</v>
      </c>
      <c r="N5" s="176" t="s">
        <v>79</v>
      </c>
      <c r="O5" s="177"/>
    </row>
    <row r="6" spans="1:15" ht="33" customHeight="1" x14ac:dyDescent="0.3">
      <c r="A6" s="60">
        <v>407</v>
      </c>
      <c r="B6" s="61" t="s">
        <v>61</v>
      </c>
      <c r="C6" s="62"/>
      <c r="D6" s="60">
        <v>1772</v>
      </c>
      <c r="E6" s="61" t="s">
        <v>65</v>
      </c>
      <c r="F6" s="62"/>
      <c r="G6" s="60"/>
      <c r="H6" s="61"/>
      <c r="I6" s="62"/>
      <c r="J6" s="60">
        <v>198</v>
      </c>
      <c r="K6" s="176" t="s">
        <v>74</v>
      </c>
      <c r="L6" s="177"/>
      <c r="M6" s="60"/>
      <c r="N6" s="178"/>
      <c r="O6" s="206"/>
    </row>
    <row r="7" spans="1:15" ht="33" customHeight="1" x14ac:dyDescent="0.3">
      <c r="A7" s="158"/>
      <c r="B7" s="61"/>
      <c r="C7" s="62"/>
      <c r="D7" s="60"/>
      <c r="E7" s="176"/>
      <c r="F7" s="177"/>
      <c r="G7" s="60"/>
      <c r="H7" s="61"/>
      <c r="I7" s="62"/>
      <c r="J7" s="60">
        <v>241</v>
      </c>
      <c r="K7" s="61" t="s">
        <v>75</v>
      </c>
      <c r="L7" s="62"/>
      <c r="M7" s="60"/>
      <c r="N7" s="61"/>
      <c r="O7" s="159"/>
    </row>
    <row r="8" spans="1:15" ht="33" customHeight="1" thickBot="1" x14ac:dyDescent="0.35">
      <c r="A8" s="160"/>
      <c r="B8" s="202"/>
      <c r="C8" s="203"/>
      <c r="D8" s="161"/>
      <c r="E8" s="202"/>
      <c r="F8" s="203"/>
      <c r="G8" s="161"/>
      <c r="H8" s="162"/>
      <c r="I8" s="163"/>
      <c r="J8" s="161"/>
      <c r="K8" s="162"/>
      <c r="L8" s="163"/>
      <c r="M8" s="161"/>
      <c r="N8" s="162"/>
      <c r="O8" s="164"/>
    </row>
    <row r="9" spans="1:15" ht="23.4" x14ac:dyDescent="0.3">
      <c r="A9" s="71"/>
      <c r="B9" s="199"/>
      <c r="C9" s="200"/>
      <c r="D9" s="71"/>
      <c r="E9" s="201"/>
      <c r="F9" s="201"/>
      <c r="G9" s="71"/>
      <c r="H9" s="199"/>
      <c r="I9" s="200"/>
      <c r="J9" s="71"/>
      <c r="K9" s="156"/>
      <c r="L9" s="157"/>
      <c r="M9" s="71"/>
      <c r="N9" s="156"/>
      <c r="O9" s="157"/>
    </row>
    <row r="10" spans="1:15" x14ac:dyDescent="0.3">
      <c r="A10"/>
    </row>
    <row r="11" spans="1:15" x14ac:dyDescent="0.3">
      <c r="A11"/>
    </row>
    <row r="12" spans="1:15" x14ac:dyDescent="0.3">
      <c r="A12"/>
    </row>
  </sheetData>
  <mergeCells count="24">
    <mergeCell ref="N6:O6"/>
    <mergeCell ref="N4:O4"/>
    <mergeCell ref="N5:O5"/>
    <mergeCell ref="B5:C5"/>
    <mergeCell ref="H3:I3"/>
    <mergeCell ref="H4:I4"/>
    <mergeCell ref="N2:O2"/>
    <mergeCell ref="N3:O3"/>
    <mergeCell ref="A1:O1"/>
    <mergeCell ref="B9:C9"/>
    <mergeCell ref="E9:F9"/>
    <mergeCell ref="H9:I9"/>
    <mergeCell ref="E5:F5"/>
    <mergeCell ref="E7:F7"/>
    <mergeCell ref="E8:F8"/>
    <mergeCell ref="B3:C3"/>
    <mergeCell ref="B4:C4"/>
    <mergeCell ref="B8:C8"/>
    <mergeCell ref="B2:C2"/>
    <mergeCell ref="E2:F2"/>
    <mergeCell ref="H2:I2"/>
    <mergeCell ref="K2:L2"/>
    <mergeCell ref="H5:I5"/>
    <mergeCell ref="K6:L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24"/>
  <sheetViews>
    <sheetView tabSelected="1" zoomScale="70" zoomScaleNormal="70" workbookViewId="0">
      <selection activeCell="C3" sqref="C3"/>
    </sheetView>
  </sheetViews>
  <sheetFormatPr defaultRowHeight="21" x14ac:dyDescent="0.3"/>
  <cols>
    <col min="1" max="1" width="21" style="1" customWidth="1"/>
    <col min="2" max="2" width="14.5546875" style="3" customWidth="1"/>
    <col min="3" max="4" width="47.5546875" style="3" customWidth="1"/>
    <col min="5" max="5" width="38.33203125" style="45" customWidth="1"/>
    <col min="6" max="6" width="16.33203125" style="45" customWidth="1"/>
    <col min="7" max="7" width="16.6640625" style="45" customWidth="1"/>
    <col min="8" max="8" width="13.6640625" style="50" customWidth="1"/>
    <col min="9" max="9" width="62.44140625" style="3" bestFit="1" customWidth="1"/>
  </cols>
  <sheetData>
    <row r="1" spans="1:9" ht="31.95" customHeight="1" x14ac:dyDescent="0.3">
      <c r="A1" s="207" t="s">
        <v>50</v>
      </c>
      <c r="B1" s="208"/>
      <c r="C1" s="208"/>
      <c r="D1" s="208"/>
      <c r="E1" s="208"/>
      <c r="F1" s="208"/>
      <c r="G1" s="208"/>
      <c r="H1" s="208"/>
      <c r="I1" s="209"/>
    </row>
    <row r="2" spans="1:9" ht="17.7" customHeight="1" thickBot="1" x14ac:dyDescent="0.35">
      <c r="A2" s="210"/>
      <c r="B2" s="211"/>
      <c r="C2" s="211"/>
      <c r="D2" s="211"/>
      <c r="E2" s="211"/>
      <c r="F2" s="211"/>
      <c r="G2" s="211"/>
      <c r="H2" s="211"/>
      <c r="I2" s="212"/>
    </row>
    <row r="3" spans="1:9" ht="36" customHeight="1" thickBot="1" x14ac:dyDescent="0.35">
      <c r="A3" s="67" t="s">
        <v>27</v>
      </c>
      <c r="B3" s="49" t="s">
        <v>26</v>
      </c>
      <c r="C3" s="49" t="s">
        <v>0</v>
      </c>
      <c r="D3" s="69" t="s">
        <v>1</v>
      </c>
      <c r="E3" s="46" t="s">
        <v>2</v>
      </c>
      <c r="F3" s="47" t="s">
        <v>3</v>
      </c>
      <c r="G3" s="46" t="s">
        <v>7</v>
      </c>
      <c r="H3" s="48" t="s">
        <v>17</v>
      </c>
      <c r="I3" s="68" t="s">
        <v>4</v>
      </c>
    </row>
    <row r="4" spans="1:9" s="2" customFormat="1" ht="33" customHeight="1" thickBot="1" x14ac:dyDescent="0.35">
      <c r="A4" s="213" t="s">
        <v>100</v>
      </c>
      <c r="B4" s="142" t="s">
        <v>5</v>
      </c>
      <c r="C4" s="165" t="s">
        <v>54</v>
      </c>
      <c r="D4" s="166" t="s">
        <v>56</v>
      </c>
      <c r="E4" s="128">
        <v>45838</v>
      </c>
      <c r="F4" s="129">
        <v>0.375</v>
      </c>
      <c r="G4" s="130" t="s">
        <v>28</v>
      </c>
      <c r="H4" s="131"/>
      <c r="I4" s="218"/>
    </row>
    <row r="5" spans="1:9" s="2" customFormat="1" ht="33" customHeight="1" thickBot="1" x14ac:dyDescent="0.35">
      <c r="A5" s="214"/>
      <c r="B5" s="143" t="s">
        <v>5</v>
      </c>
      <c r="C5" s="167" t="s">
        <v>55</v>
      </c>
      <c r="D5" s="168" t="s">
        <v>53</v>
      </c>
      <c r="E5" s="128">
        <v>45838</v>
      </c>
      <c r="F5" s="129">
        <v>0.375</v>
      </c>
      <c r="G5" s="132" t="s">
        <v>29</v>
      </c>
      <c r="H5" s="133"/>
      <c r="I5" s="219"/>
    </row>
    <row r="6" spans="1:9" s="2" customFormat="1" ht="33" customHeight="1" thickBot="1" x14ac:dyDescent="0.35">
      <c r="A6" s="214"/>
      <c r="B6" s="143" t="s">
        <v>5</v>
      </c>
      <c r="C6" s="167" t="s">
        <v>54</v>
      </c>
      <c r="D6" s="168" t="s">
        <v>53</v>
      </c>
      <c r="E6" s="134">
        <v>45839</v>
      </c>
      <c r="F6" s="129">
        <v>0.375</v>
      </c>
      <c r="G6" s="130" t="s">
        <v>28</v>
      </c>
      <c r="H6" s="133"/>
      <c r="I6" s="219"/>
    </row>
    <row r="7" spans="1:9" s="2" customFormat="1" ht="33" customHeight="1" thickBot="1" x14ac:dyDescent="0.35">
      <c r="A7" s="214"/>
      <c r="B7" s="143" t="s">
        <v>5</v>
      </c>
      <c r="C7" s="167" t="s">
        <v>55</v>
      </c>
      <c r="D7" s="168" t="s">
        <v>56</v>
      </c>
      <c r="E7" s="134">
        <v>45839</v>
      </c>
      <c r="F7" s="129">
        <v>0.375</v>
      </c>
      <c r="G7" s="132" t="s">
        <v>29</v>
      </c>
      <c r="H7" s="133"/>
      <c r="I7" s="219"/>
    </row>
    <row r="8" spans="1:9" s="2" customFormat="1" ht="33" customHeight="1" thickBot="1" x14ac:dyDescent="0.35">
      <c r="A8" s="214"/>
      <c r="B8" s="143" t="s">
        <v>5</v>
      </c>
      <c r="C8" s="167" t="s">
        <v>54</v>
      </c>
      <c r="D8" s="168" t="s">
        <v>55</v>
      </c>
      <c r="E8" s="134">
        <v>45840</v>
      </c>
      <c r="F8" s="129">
        <v>0.375</v>
      </c>
      <c r="G8" s="130" t="s">
        <v>28</v>
      </c>
      <c r="H8" s="133"/>
      <c r="I8" s="219"/>
    </row>
    <row r="9" spans="1:9" s="2" customFormat="1" ht="33" customHeight="1" thickBot="1" x14ac:dyDescent="0.35">
      <c r="A9" s="214"/>
      <c r="B9" s="144" t="s">
        <v>5</v>
      </c>
      <c r="C9" s="169" t="s">
        <v>53</v>
      </c>
      <c r="D9" s="170" t="s">
        <v>56</v>
      </c>
      <c r="E9" s="135">
        <v>45840</v>
      </c>
      <c r="F9" s="136">
        <v>0.375</v>
      </c>
      <c r="G9" s="137" t="s">
        <v>29</v>
      </c>
      <c r="H9" s="138"/>
      <c r="I9" s="219"/>
    </row>
    <row r="10" spans="1:9" s="2" customFormat="1" ht="33" customHeight="1" x14ac:dyDescent="0.3">
      <c r="A10" s="215" t="s">
        <v>101</v>
      </c>
      <c r="B10" s="148" t="s">
        <v>6</v>
      </c>
      <c r="C10" s="149" t="s">
        <v>54</v>
      </c>
      <c r="D10" s="149" t="s">
        <v>31</v>
      </c>
      <c r="E10" s="139">
        <v>45838</v>
      </c>
      <c r="F10" s="150"/>
      <c r="G10" s="150"/>
      <c r="H10" s="151"/>
      <c r="I10" s="219"/>
    </row>
    <row r="11" spans="1:9" s="2" customFormat="1" ht="33" customHeight="1" x14ac:dyDescent="0.3">
      <c r="A11" s="216"/>
      <c r="B11" s="145" t="s">
        <v>6</v>
      </c>
      <c r="C11" s="146" t="s">
        <v>55</v>
      </c>
      <c r="D11" s="146" t="s">
        <v>57</v>
      </c>
      <c r="E11" s="139">
        <v>45838</v>
      </c>
      <c r="F11" s="140">
        <v>0.375</v>
      </c>
      <c r="G11" s="140" t="s">
        <v>32</v>
      </c>
      <c r="H11" s="152"/>
      <c r="I11" s="219"/>
    </row>
    <row r="12" spans="1:9" s="2" customFormat="1" ht="33" customHeight="1" x14ac:dyDescent="0.3">
      <c r="A12" s="216"/>
      <c r="B12" s="145" t="s">
        <v>6</v>
      </c>
      <c r="C12" s="146" t="s">
        <v>53</v>
      </c>
      <c r="D12" s="146" t="s">
        <v>56</v>
      </c>
      <c r="E12" s="139">
        <v>45838</v>
      </c>
      <c r="F12" s="140">
        <v>0.375</v>
      </c>
      <c r="G12" s="140" t="s">
        <v>33</v>
      </c>
      <c r="H12" s="152"/>
      <c r="I12" s="219"/>
    </row>
    <row r="13" spans="1:9" s="2" customFormat="1" ht="33" customHeight="1" x14ac:dyDescent="0.3">
      <c r="A13" s="216"/>
      <c r="B13" s="145" t="s">
        <v>6</v>
      </c>
      <c r="C13" s="146" t="s">
        <v>54</v>
      </c>
      <c r="D13" s="146" t="s">
        <v>57</v>
      </c>
      <c r="E13" s="139">
        <v>45839</v>
      </c>
      <c r="F13" s="140">
        <v>0.375</v>
      </c>
      <c r="G13" s="140" t="s">
        <v>32</v>
      </c>
      <c r="H13" s="152"/>
      <c r="I13" s="219"/>
    </row>
    <row r="14" spans="1:9" s="2" customFormat="1" ht="33" customHeight="1" x14ac:dyDescent="0.3">
      <c r="A14" s="216"/>
      <c r="B14" s="145" t="s">
        <v>6</v>
      </c>
      <c r="C14" s="146" t="s">
        <v>31</v>
      </c>
      <c r="D14" s="146" t="s">
        <v>56</v>
      </c>
      <c r="E14" s="139">
        <v>45839</v>
      </c>
      <c r="F14" s="140"/>
      <c r="G14" s="140"/>
      <c r="H14" s="152"/>
      <c r="I14" s="219"/>
    </row>
    <row r="15" spans="1:9" s="2" customFormat="1" ht="33" customHeight="1" thickBot="1" x14ac:dyDescent="0.35">
      <c r="A15" s="216"/>
      <c r="B15" s="145" t="s">
        <v>6</v>
      </c>
      <c r="C15" s="146" t="s">
        <v>55</v>
      </c>
      <c r="D15" s="146" t="s">
        <v>53</v>
      </c>
      <c r="E15" s="139">
        <v>45839</v>
      </c>
      <c r="F15" s="140">
        <v>0.375</v>
      </c>
      <c r="G15" s="140" t="s">
        <v>33</v>
      </c>
      <c r="H15" s="152"/>
      <c r="I15" s="219"/>
    </row>
    <row r="16" spans="1:9" ht="33" customHeight="1" x14ac:dyDescent="0.3">
      <c r="A16" s="216"/>
      <c r="B16" s="145" t="s">
        <v>6</v>
      </c>
      <c r="C16" s="147" t="s">
        <v>54</v>
      </c>
      <c r="D16" s="147" t="s">
        <v>56</v>
      </c>
      <c r="E16" s="139">
        <v>45840</v>
      </c>
      <c r="F16" s="150">
        <v>0.375</v>
      </c>
      <c r="G16" s="140" t="s">
        <v>32</v>
      </c>
      <c r="H16" s="152"/>
      <c r="I16" s="219"/>
    </row>
    <row r="17" spans="1:9" ht="33" customHeight="1" x14ac:dyDescent="0.3">
      <c r="A17" s="216"/>
      <c r="B17" s="145" t="s">
        <v>6</v>
      </c>
      <c r="C17" s="147" t="s">
        <v>57</v>
      </c>
      <c r="D17" s="147" t="s">
        <v>53</v>
      </c>
      <c r="E17" s="139">
        <v>45840</v>
      </c>
      <c r="F17" s="140">
        <v>0.375</v>
      </c>
      <c r="G17" s="140" t="s">
        <v>33</v>
      </c>
      <c r="H17" s="152"/>
      <c r="I17" s="219"/>
    </row>
    <row r="18" spans="1:9" ht="33" customHeight="1" x14ac:dyDescent="0.3">
      <c r="A18" s="216"/>
      <c r="B18" s="145" t="s">
        <v>6</v>
      </c>
      <c r="C18" s="147" t="s">
        <v>31</v>
      </c>
      <c r="D18" s="147" t="s">
        <v>55</v>
      </c>
      <c r="E18" s="139">
        <v>45840</v>
      </c>
      <c r="F18" s="140">
        <v>0.375</v>
      </c>
      <c r="G18" s="141"/>
      <c r="H18" s="152"/>
      <c r="I18" s="219"/>
    </row>
    <row r="19" spans="1:9" ht="33" customHeight="1" x14ac:dyDescent="0.3">
      <c r="A19" s="216"/>
      <c r="B19" s="145" t="s">
        <v>6</v>
      </c>
      <c r="C19" s="147" t="s">
        <v>54</v>
      </c>
      <c r="D19" s="147" t="s">
        <v>53</v>
      </c>
      <c r="E19" s="139">
        <v>45841</v>
      </c>
      <c r="F19" s="140">
        <v>0.375</v>
      </c>
      <c r="G19" s="140" t="s">
        <v>98</v>
      </c>
      <c r="H19" s="152"/>
      <c r="I19" s="219"/>
    </row>
    <row r="20" spans="1:9" ht="33" customHeight="1" x14ac:dyDescent="0.3">
      <c r="A20" s="216"/>
      <c r="B20" s="145" t="s">
        <v>6</v>
      </c>
      <c r="C20" s="147" t="s">
        <v>56</v>
      </c>
      <c r="D20" s="147" t="s">
        <v>55</v>
      </c>
      <c r="E20" s="139">
        <v>45841</v>
      </c>
      <c r="F20" s="140">
        <v>0.375</v>
      </c>
      <c r="G20" s="140" t="s">
        <v>99</v>
      </c>
      <c r="H20" s="152"/>
      <c r="I20" s="219"/>
    </row>
    <row r="21" spans="1:9" ht="33" customHeight="1" x14ac:dyDescent="0.3">
      <c r="A21" s="216"/>
      <c r="B21" s="145" t="s">
        <v>6</v>
      </c>
      <c r="C21" s="147" t="s">
        <v>57</v>
      </c>
      <c r="D21" s="147" t="s">
        <v>31</v>
      </c>
      <c r="E21" s="139">
        <v>45841</v>
      </c>
      <c r="F21" s="140">
        <v>0.375</v>
      </c>
      <c r="G21" s="141"/>
      <c r="H21" s="152"/>
      <c r="I21" s="219"/>
    </row>
    <row r="22" spans="1:9" ht="33" customHeight="1" x14ac:dyDescent="0.3">
      <c r="A22" s="216"/>
      <c r="B22" s="145" t="s">
        <v>6</v>
      </c>
      <c r="C22" s="147" t="s">
        <v>54</v>
      </c>
      <c r="D22" s="147" t="s">
        <v>55</v>
      </c>
      <c r="E22" s="139">
        <v>45842</v>
      </c>
      <c r="F22" s="140">
        <v>0.375</v>
      </c>
      <c r="G22" s="141" t="s">
        <v>98</v>
      </c>
      <c r="H22" s="152"/>
      <c r="I22" s="219"/>
    </row>
    <row r="23" spans="1:9" ht="33" customHeight="1" x14ac:dyDescent="0.3">
      <c r="A23" s="216"/>
      <c r="B23" s="145" t="s">
        <v>6</v>
      </c>
      <c r="C23" s="147" t="s">
        <v>53</v>
      </c>
      <c r="D23" s="147" t="s">
        <v>31</v>
      </c>
      <c r="E23" s="139">
        <v>45842</v>
      </c>
      <c r="F23" s="140">
        <v>0.375</v>
      </c>
      <c r="G23" s="141"/>
      <c r="H23" s="152"/>
      <c r="I23" s="219"/>
    </row>
    <row r="24" spans="1:9" ht="33" customHeight="1" thickBot="1" x14ac:dyDescent="0.35">
      <c r="A24" s="217"/>
      <c r="B24" s="153" t="s">
        <v>6</v>
      </c>
      <c r="C24" s="154" t="s">
        <v>56</v>
      </c>
      <c r="D24" s="154" t="s">
        <v>57</v>
      </c>
      <c r="E24" s="139">
        <v>45842</v>
      </c>
      <c r="F24" s="140">
        <v>0.375</v>
      </c>
      <c r="G24" s="140" t="s">
        <v>99</v>
      </c>
      <c r="H24" s="155"/>
      <c r="I24" s="219"/>
    </row>
  </sheetData>
  <sortState xmlns:xlrd2="http://schemas.microsoft.com/office/spreadsheetml/2017/richdata2" ref="D382:E401">
    <sortCondition ref="E382:E401"/>
  </sortState>
  <mergeCells count="4">
    <mergeCell ref="A1:I2"/>
    <mergeCell ref="A4:A9"/>
    <mergeCell ref="A10:A24"/>
    <mergeCell ref="I4:I24"/>
  </mergeCells>
  <phoneticPr fontId="16" type="noConversion"/>
  <pageMargins left="0.19685039370078741" right="0.19685039370078741" top="0.19685039370078741" bottom="0.19685039370078741" header="0" footer="0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1</vt:i4>
      </vt:variant>
    </vt:vector>
  </HeadingPairs>
  <TitlesOfParts>
    <vt:vector size="6" baseType="lpstr">
      <vt:lpstr>ANKARA ERKEK GRUP</vt:lpstr>
      <vt:lpstr>ANKARA ERKEK OYUNCULAR </vt:lpstr>
      <vt:lpstr>ANKARA KADIN GRUP</vt:lpstr>
      <vt:lpstr>ANKARA KADIN OYUNCULAR</vt:lpstr>
      <vt:lpstr>ANKARA MAÇ PROGRAMI </vt:lpstr>
      <vt:lpstr>'ANKARA ERKEK GRUP'!Yazdırma_Alanı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Dilara</dc:creator>
  <cp:lastModifiedBy>Türkiye Tenis Federasyonu Lisans</cp:lastModifiedBy>
  <cp:lastPrinted>2024-07-22T10:35:11Z</cp:lastPrinted>
  <dcterms:created xsi:type="dcterms:W3CDTF">2020-10-14T13:50:44Z</dcterms:created>
  <dcterms:modified xsi:type="dcterms:W3CDTF">2025-06-29T16:20:47Z</dcterms:modified>
</cp:coreProperties>
</file>