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1"/>
  </bookViews>
  <sheets>
    <sheet name="Erkekler Fikstürü" sheetId="1" r:id="rId1"/>
    <sheet name="Kızlar Fikstürü" sheetId="2" r:id="rId2"/>
    <sheet name="Katılım Listesi (Erkekler)" sheetId="3" r:id="rId3"/>
    <sheet name="Katılım Listesi (Kızlar)" sheetId="4" r:id="rId4"/>
  </sheets>
  <definedNames/>
  <calcPr fullCalcOnLoad="1"/>
</workbook>
</file>

<file path=xl/sharedStrings.xml><?xml version="1.0" encoding="utf-8"?>
<sst xmlns="http://schemas.openxmlformats.org/spreadsheetml/2006/main" count="120" uniqueCount="60">
  <si>
    <t>M01</t>
  </si>
  <si>
    <t>1.</t>
  </si>
  <si>
    <t>2.</t>
  </si>
  <si>
    <t>3.</t>
  </si>
  <si>
    <t>4.</t>
  </si>
  <si>
    <t>.</t>
  </si>
  <si>
    <t>Bye</t>
  </si>
  <si>
    <t>Ad-Soyad</t>
  </si>
  <si>
    <t>E1</t>
  </si>
  <si>
    <t>E2</t>
  </si>
  <si>
    <t>E3</t>
  </si>
  <si>
    <t>E4</t>
  </si>
  <si>
    <t>E5</t>
  </si>
  <si>
    <t>E6</t>
  </si>
  <si>
    <t>E7</t>
  </si>
  <si>
    <t>E8</t>
  </si>
  <si>
    <t>5.</t>
  </si>
  <si>
    <t>6.</t>
  </si>
  <si>
    <t>M16</t>
  </si>
  <si>
    <t>7.</t>
  </si>
  <si>
    <t>8.</t>
  </si>
  <si>
    <t>K1</t>
  </si>
  <si>
    <t>K2</t>
  </si>
  <si>
    <t>K3</t>
  </si>
  <si>
    <t>K4</t>
  </si>
  <si>
    <t>K5</t>
  </si>
  <si>
    <t>K6</t>
  </si>
  <si>
    <t>K7</t>
  </si>
  <si>
    <t>K8</t>
  </si>
  <si>
    <t>18 YAŞ ALTI TAKIM ŞAMP. KADINLAR FİKSTÜRÜ 2022</t>
  </si>
  <si>
    <t>18 YAŞ ALTI TAKIM ŞAMPİYONASI  ERKEKLER  FİKSTÜRÜ 2022</t>
  </si>
  <si>
    <t>ATDSK</t>
  </si>
  <si>
    <t>ENKA</t>
  </si>
  <si>
    <t>TED</t>
  </si>
  <si>
    <t>AĞRI G.S.K.</t>
  </si>
  <si>
    <t>AVRUPA Y.SK.</t>
  </si>
  <si>
    <t>B.DURAN T.S.K.</t>
  </si>
  <si>
    <t>PERFORMANS T.A.</t>
  </si>
  <si>
    <t>SERDİVAN MAVİ T.K.</t>
  </si>
  <si>
    <t>İSTAV</t>
  </si>
  <si>
    <t>AVRUPA Y.T.K.</t>
  </si>
  <si>
    <t>ATK</t>
  </si>
  <si>
    <t>BİTLİS G.S.K.</t>
  </si>
  <si>
    <t>B.DURAN TS</t>
  </si>
  <si>
    <t>SERDİVAN MA</t>
  </si>
  <si>
    <t>AĞRI G.S.</t>
  </si>
  <si>
    <t>PERFORMANS</t>
  </si>
  <si>
    <t>AVRUPA YK</t>
  </si>
  <si>
    <t>BİTLİS G.S.</t>
  </si>
  <si>
    <t xml:space="preserve">  3 0</t>
  </si>
  <si>
    <t>2  1</t>
  </si>
  <si>
    <t xml:space="preserve"> 3  0</t>
  </si>
  <si>
    <t xml:space="preserve"> 2  1</t>
  </si>
  <si>
    <t xml:space="preserve">  2 1</t>
  </si>
  <si>
    <t xml:space="preserve"> 2 1</t>
  </si>
  <si>
    <t>W O</t>
  </si>
  <si>
    <t xml:space="preserve">  w.o</t>
  </si>
  <si>
    <t xml:space="preserve">  2 0</t>
  </si>
  <si>
    <t xml:space="preserve">   2  1</t>
  </si>
  <si>
    <t xml:space="preserve">   2  0</t>
  </si>
</sst>
</file>

<file path=xl/styles.xml><?xml version="1.0" encoding="utf-8"?>
<styleSheet xmlns="http://schemas.openxmlformats.org/spreadsheetml/2006/main">
  <numFmts count="3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</numFmts>
  <fonts count="48">
    <font>
      <sz val="10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8"/>
      <name val="Arial Tur"/>
      <family val="0"/>
    </font>
    <font>
      <sz val="9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sz val="10"/>
      <name val="Arial Tur"/>
      <family val="2"/>
    </font>
    <font>
      <sz val="7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FF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3" borderId="10" xfId="0" applyFont="1" applyFill="1" applyBorder="1" applyAlignment="1" applyProtection="1">
      <alignment horizontal="left" vertical="center"/>
      <protection hidden="1"/>
    </xf>
    <xf numFmtId="0" fontId="0" fillId="33" borderId="0" xfId="0" applyFont="1" applyFill="1" applyBorder="1" applyAlignment="1" applyProtection="1">
      <alignment horizontal="left" vertical="center"/>
      <protection hidden="1"/>
    </xf>
    <xf numFmtId="0" fontId="0" fillId="33" borderId="11" xfId="0" applyFont="1" applyFill="1" applyBorder="1" applyAlignment="1" applyProtection="1">
      <alignment horizontal="left" vertical="center"/>
      <protection hidden="1"/>
    </xf>
    <xf numFmtId="0" fontId="0" fillId="33" borderId="0" xfId="0" applyFill="1" applyAlignment="1" applyProtection="1">
      <alignment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left" vertical="center"/>
      <protection locked="0"/>
    </xf>
    <xf numFmtId="0" fontId="4" fillId="33" borderId="12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4" fillId="33" borderId="12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/>
      <protection locked="0"/>
    </xf>
    <xf numFmtId="0" fontId="5" fillId="33" borderId="11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 horizontal="right" vertical="center"/>
      <protection locked="0"/>
    </xf>
    <xf numFmtId="0" fontId="0" fillId="33" borderId="11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Alignment="1" applyProtection="1">
      <alignment horizontal="left" vertical="center"/>
      <protection locked="0"/>
    </xf>
    <xf numFmtId="0" fontId="4" fillId="33" borderId="0" xfId="0" applyFont="1" applyFill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 horizontal="left" vertical="center"/>
      <protection locked="0"/>
    </xf>
    <xf numFmtId="0" fontId="0" fillId="33" borderId="11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4" fillId="33" borderId="12" xfId="0" applyFont="1" applyFill="1" applyBorder="1" applyAlignment="1" applyProtection="1">
      <alignment horizontal="left" vertical="center"/>
      <protection locked="0"/>
    </xf>
    <xf numFmtId="0" fontId="4" fillId="33" borderId="14" xfId="0" applyFont="1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 horizontal="left" vertical="center"/>
      <protection locked="0"/>
    </xf>
    <xf numFmtId="0" fontId="0" fillId="33" borderId="10" xfId="0" applyFont="1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10" xfId="0" applyFont="1" applyFill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 vertical="center" wrapText="1"/>
      <protection locked="0"/>
    </xf>
    <xf numFmtId="0" fontId="1" fillId="33" borderId="0" xfId="0" applyFont="1" applyFill="1" applyAlignment="1" applyProtection="1">
      <alignment horizontal="center" vertical="center"/>
      <protection locked="0"/>
    </xf>
    <xf numFmtId="0" fontId="10" fillId="33" borderId="0" xfId="0" applyFont="1" applyFill="1" applyAlignment="1" applyProtection="1">
      <alignment horizontal="right" vertical="center"/>
      <protection locked="0"/>
    </xf>
    <xf numFmtId="0" fontId="0" fillId="33" borderId="12" xfId="0" applyFont="1" applyFill="1" applyBorder="1" applyAlignment="1" applyProtection="1">
      <alignment horizontal="left"/>
      <protection hidden="1"/>
    </xf>
    <xf numFmtId="0" fontId="0" fillId="33" borderId="13" xfId="0" applyFont="1" applyFill="1" applyBorder="1" applyAlignment="1" applyProtection="1">
      <alignment horizontal="left"/>
      <protection hidden="1"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4" fillId="34" borderId="16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left"/>
      <protection hidden="1"/>
    </xf>
    <xf numFmtId="0" fontId="0" fillId="33" borderId="10" xfId="0" applyFont="1" applyFill="1" applyBorder="1" applyAlignment="1" applyProtection="1">
      <alignment horizontal="left"/>
      <protection hidden="1"/>
    </xf>
    <xf numFmtId="0" fontId="0" fillId="33" borderId="0" xfId="0" applyFont="1" applyFill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Alignment="1" applyProtection="1">
      <alignment/>
      <protection hidden="1"/>
    </xf>
    <xf numFmtId="0" fontId="0" fillId="33" borderId="1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0" fillId="33" borderId="17" xfId="0" applyFont="1" applyFill="1" applyBorder="1" applyAlignment="1" applyProtection="1">
      <alignment horizontal="left" vertical="center"/>
      <protection locked="0"/>
    </xf>
    <xf numFmtId="0" fontId="0" fillId="33" borderId="13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4" fillId="34" borderId="16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7">
      <selection activeCell="P24" sqref="P24"/>
    </sheetView>
  </sheetViews>
  <sheetFormatPr defaultColWidth="9.140625" defaultRowHeight="12.75"/>
  <cols>
    <col min="1" max="1" width="2.8515625" style="5" customWidth="1"/>
    <col min="2" max="2" width="3.8515625" style="5" customWidth="1"/>
    <col min="3" max="3" width="13.7109375" style="5" customWidth="1"/>
    <col min="4" max="4" width="4.28125" style="5" bestFit="1" customWidth="1"/>
    <col min="5" max="5" width="8.8515625" style="5" hidden="1" customWidth="1"/>
    <col min="6" max="6" width="11.7109375" style="5" customWidth="1"/>
    <col min="7" max="7" width="4.140625" style="5" customWidth="1"/>
    <col min="8" max="8" width="0" style="5" hidden="1" customWidth="1"/>
    <col min="9" max="9" width="9.140625" style="5" customWidth="1"/>
    <col min="10" max="10" width="4.28125" style="5" customWidth="1"/>
    <col min="11" max="11" width="0" style="5" hidden="1" customWidth="1"/>
    <col min="12" max="13" width="9.140625" style="5" customWidth="1"/>
    <col min="14" max="14" width="5.28125" style="5" customWidth="1"/>
    <col min="15" max="16384" width="9.140625" style="5" customWidth="1"/>
  </cols>
  <sheetData>
    <row r="1" spans="2:14" ht="18" customHeight="1">
      <c r="B1" s="50" t="s">
        <v>30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3:14" ht="10.5" customHeight="1">
      <c r="C2" s="53"/>
      <c r="D2" s="54"/>
      <c r="E2" s="54"/>
      <c r="F2" s="54"/>
      <c r="G2" s="54"/>
      <c r="H2" s="54"/>
      <c r="I2" s="54"/>
      <c r="J2" s="54"/>
      <c r="K2" s="54"/>
      <c r="L2" s="54"/>
      <c r="M2" s="6"/>
      <c r="N2" s="6"/>
    </row>
    <row r="3" spans="2:14" ht="12.75" customHeight="1">
      <c r="B3" s="51"/>
      <c r="C3" s="64" t="s">
        <v>31</v>
      </c>
      <c r="D3" s="7"/>
      <c r="E3" s="7"/>
      <c r="F3" s="7"/>
      <c r="G3" s="7"/>
      <c r="H3" s="7"/>
      <c r="I3" s="7"/>
      <c r="J3" s="7"/>
      <c r="K3" s="7"/>
      <c r="L3" s="7"/>
      <c r="M3" s="6"/>
      <c r="N3" s="6"/>
    </row>
    <row r="4" spans="1:14" ht="12.75" customHeight="1">
      <c r="A4" s="55">
        <v>1</v>
      </c>
      <c r="B4" s="52"/>
      <c r="C4" s="65"/>
      <c r="D4" s="8"/>
      <c r="E4" s="8"/>
      <c r="F4" s="9"/>
      <c r="G4" s="8"/>
      <c r="H4" s="8"/>
      <c r="I4" s="9"/>
      <c r="J4" s="8"/>
      <c r="K4" s="8"/>
      <c r="L4" s="9"/>
      <c r="M4" s="10"/>
      <c r="N4" s="9"/>
    </row>
    <row r="5" spans="1:14" ht="12.75" customHeight="1">
      <c r="A5" s="55"/>
      <c r="B5" s="51"/>
      <c r="C5" s="56" t="s">
        <v>43</v>
      </c>
      <c r="D5" s="58" t="s">
        <v>0</v>
      </c>
      <c r="E5" s="11" t="str">
        <f>C3</f>
        <v>ATDSK</v>
      </c>
      <c r="F5" s="12" t="s">
        <v>43</v>
      </c>
      <c r="G5" s="8"/>
      <c r="H5" s="8"/>
      <c r="I5" s="9"/>
      <c r="J5" s="8"/>
      <c r="K5" s="8"/>
      <c r="L5" s="9"/>
      <c r="M5" s="10"/>
      <c r="N5" s="9"/>
    </row>
    <row r="6" spans="1:14" ht="12.75" customHeight="1">
      <c r="A6" s="55">
        <v>2</v>
      </c>
      <c r="B6" s="52"/>
      <c r="C6" s="57"/>
      <c r="D6" s="59"/>
      <c r="E6" s="11" t="str">
        <f>C5</f>
        <v>B.DURAN TS</v>
      </c>
      <c r="F6" s="46" t="s">
        <v>50</v>
      </c>
      <c r="G6" s="13"/>
      <c r="H6" s="14"/>
      <c r="I6" s="9"/>
      <c r="J6" s="8"/>
      <c r="K6" s="8"/>
      <c r="L6" s="9"/>
      <c r="M6" s="10"/>
      <c r="N6" s="9"/>
    </row>
    <row r="7" spans="1:14" ht="12.75" customHeight="1">
      <c r="A7" s="55"/>
      <c r="B7" s="51"/>
      <c r="C7" s="60" t="s">
        <v>44</v>
      </c>
      <c r="D7" s="15"/>
      <c r="E7" s="15"/>
      <c r="F7" s="16"/>
      <c r="G7" s="58" t="str">
        <f>LEFT(D17,1)&amp;TEXT(VALUE(MID(D17,2,2))+1,"00")</f>
        <v>M05</v>
      </c>
      <c r="H7" s="11" t="str">
        <f>F5</f>
        <v>B.DURAN TS</v>
      </c>
      <c r="I7" s="63" t="s">
        <v>43</v>
      </c>
      <c r="J7" s="63"/>
      <c r="K7" s="17"/>
      <c r="L7" s="9"/>
      <c r="M7" s="10"/>
      <c r="N7" s="9"/>
    </row>
    <row r="8" spans="1:14" ht="12.75" customHeight="1">
      <c r="A8" s="55">
        <v>3</v>
      </c>
      <c r="B8" s="52"/>
      <c r="C8" s="61"/>
      <c r="D8" s="8"/>
      <c r="E8" s="8"/>
      <c r="F8" s="16"/>
      <c r="G8" s="59"/>
      <c r="H8" s="11" t="str">
        <f>F9</f>
        <v>SERDİVAN MA</v>
      </c>
      <c r="I8" s="46" t="s">
        <v>53</v>
      </c>
      <c r="J8" s="18"/>
      <c r="K8" s="15"/>
      <c r="L8" s="9"/>
      <c r="M8" s="10"/>
      <c r="N8" s="9"/>
    </row>
    <row r="9" spans="1:14" ht="12.75" customHeight="1">
      <c r="A9" s="55"/>
      <c r="B9" s="51"/>
      <c r="C9" s="56" t="s">
        <v>33</v>
      </c>
      <c r="D9" s="58" t="str">
        <f>LEFT(D5,1)&amp;TEXT(VALUE(MID(D5,2,2))+1,"00")</f>
        <v>M02</v>
      </c>
      <c r="E9" s="11" t="str">
        <f>C7</f>
        <v>SERDİVAN MA</v>
      </c>
      <c r="F9" s="12" t="s">
        <v>44</v>
      </c>
      <c r="G9" s="19"/>
      <c r="H9" s="14"/>
      <c r="I9" s="16"/>
      <c r="J9" s="20"/>
      <c r="K9" s="15"/>
      <c r="L9" s="9"/>
      <c r="M9" s="10"/>
      <c r="N9" s="9"/>
    </row>
    <row r="10" spans="1:14" ht="12.75" customHeight="1">
      <c r="A10" s="55">
        <v>4</v>
      </c>
      <c r="B10" s="52"/>
      <c r="C10" s="57"/>
      <c r="D10" s="59"/>
      <c r="E10" s="11" t="str">
        <f>C9</f>
        <v>TED</v>
      </c>
      <c r="F10" s="45" t="s">
        <v>51</v>
      </c>
      <c r="G10" s="8"/>
      <c r="H10" s="8"/>
      <c r="I10" s="16"/>
      <c r="J10" s="20"/>
      <c r="K10" s="15"/>
      <c r="L10" s="9"/>
      <c r="M10" s="10"/>
      <c r="N10" s="9"/>
    </row>
    <row r="11" spans="1:14" ht="12.75" customHeight="1">
      <c r="A11" s="55"/>
      <c r="B11" s="51"/>
      <c r="C11" s="60" t="s">
        <v>45</v>
      </c>
      <c r="D11" s="15"/>
      <c r="E11" s="15"/>
      <c r="F11" s="9"/>
      <c r="G11" s="8"/>
      <c r="H11" s="8"/>
      <c r="I11" s="16"/>
      <c r="J11" s="58" t="str">
        <f>LEFT(G15,1)&amp;TEXT(VALUE(MID(G15,2,2))+1,"00")</f>
        <v>M07</v>
      </c>
      <c r="K11" s="11" t="str">
        <f>I7</f>
        <v>B.DURAN TS</v>
      </c>
      <c r="L11" s="68" t="s">
        <v>32</v>
      </c>
      <c r="M11" s="63"/>
      <c r="N11" s="62" t="s">
        <v>1</v>
      </c>
    </row>
    <row r="12" spans="1:14" ht="12.75" customHeight="1">
      <c r="A12" s="55">
        <v>5</v>
      </c>
      <c r="B12" s="52"/>
      <c r="C12" s="61"/>
      <c r="D12" s="8"/>
      <c r="E12" s="8"/>
      <c r="F12" s="9"/>
      <c r="G12" s="8"/>
      <c r="H12" s="8"/>
      <c r="I12" s="16"/>
      <c r="J12" s="59"/>
      <c r="K12" s="11" t="str">
        <f>I15</f>
        <v>ENKA</v>
      </c>
      <c r="L12" s="46" t="s">
        <v>58</v>
      </c>
      <c r="M12" s="21"/>
      <c r="N12" s="62"/>
    </row>
    <row r="13" spans="1:14" ht="12.75" customHeight="1">
      <c r="A13" s="55"/>
      <c r="B13" s="51"/>
      <c r="C13" s="56" t="s">
        <v>46</v>
      </c>
      <c r="D13" s="58" t="str">
        <f>LEFT(D9,1)&amp;TEXT(VALUE(MID(D9,2,2))+1,"00")</f>
        <v>M03</v>
      </c>
      <c r="E13" s="11" t="str">
        <f>C11</f>
        <v>AĞRI G.S.</v>
      </c>
      <c r="F13" s="12" t="s">
        <v>46</v>
      </c>
      <c r="G13" s="8"/>
      <c r="H13" s="8"/>
      <c r="I13" s="16"/>
      <c r="J13" s="20"/>
      <c r="K13" s="15"/>
      <c r="L13" s="16"/>
      <c r="M13" s="22"/>
      <c r="N13" s="9"/>
    </row>
    <row r="14" spans="1:14" ht="12.75" customHeight="1">
      <c r="A14" s="55">
        <v>6</v>
      </c>
      <c r="B14" s="52"/>
      <c r="C14" s="57"/>
      <c r="D14" s="59"/>
      <c r="E14" s="11" t="str">
        <f>C13</f>
        <v>PERFORMANS</v>
      </c>
      <c r="F14" s="46" t="s">
        <v>52</v>
      </c>
      <c r="G14" s="13"/>
      <c r="H14" s="14"/>
      <c r="I14" s="16"/>
      <c r="J14" s="20"/>
      <c r="K14" s="15"/>
      <c r="L14" s="63" t="str">
        <f>IF(L11="Kazanan","Kaybeden",IF(L11="","Kaybeden",IF(L11=I7,I15,IF(L11=I15,I7))))</f>
        <v>B.DURAN TS</v>
      </c>
      <c r="M14" s="63"/>
      <c r="N14" s="62" t="s">
        <v>2</v>
      </c>
    </row>
    <row r="15" spans="1:14" ht="12.75" customHeight="1">
      <c r="A15" s="55"/>
      <c r="B15" s="51"/>
      <c r="C15" s="60" t="s">
        <v>47</v>
      </c>
      <c r="D15" s="15"/>
      <c r="E15" s="15"/>
      <c r="F15" s="16"/>
      <c r="G15" s="58" t="str">
        <f>LEFT(G7,1)&amp;TEXT(VALUE(MID(G7,2,2))+1,"00")</f>
        <v>M06</v>
      </c>
      <c r="H15" s="8"/>
      <c r="I15" s="63" t="s">
        <v>32</v>
      </c>
      <c r="J15" s="69"/>
      <c r="K15" s="15"/>
      <c r="L15" s="16"/>
      <c r="M15" s="22"/>
      <c r="N15" s="62"/>
    </row>
    <row r="16" spans="1:14" ht="12.75" customHeight="1">
      <c r="A16" s="55">
        <v>7</v>
      </c>
      <c r="B16" s="52"/>
      <c r="C16" s="61"/>
      <c r="D16" s="8"/>
      <c r="E16" s="8"/>
      <c r="F16" s="16"/>
      <c r="G16" s="59"/>
      <c r="H16" s="11" t="str">
        <f>F13</f>
        <v>PERFORMANS</v>
      </c>
      <c r="I16" s="45" t="s">
        <v>53</v>
      </c>
      <c r="J16" s="8"/>
      <c r="K16" s="17"/>
      <c r="L16" s="16"/>
      <c r="M16" s="22"/>
      <c r="N16" s="66"/>
    </row>
    <row r="17" spans="1:14" ht="12.75" customHeight="1">
      <c r="A17" s="55"/>
      <c r="B17" s="51"/>
      <c r="C17" s="56" t="s">
        <v>32</v>
      </c>
      <c r="D17" s="58" t="str">
        <f>LEFT(D13,1)&amp;TEXT(VALUE(MID(D13,2,2))+1,"00")</f>
        <v>M04</v>
      </c>
      <c r="E17" s="11" t="str">
        <f>C15</f>
        <v>AVRUPA YK</v>
      </c>
      <c r="F17" s="12" t="s">
        <v>32</v>
      </c>
      <c r="G17" s="19"/>
      <c r="H17" s="11" t="str">
        <f>F17</f>
        <v>ENKA</v>
      </c>
      <c r="I17" s="9"/>
      <c r="J17" s="8"/>
      <c r="K17" s="8"/>
      <c r="L17" s="16"/>
      <c r="M17" s="23"/>
      <c r="N17" s="66"/>
    </row>
    <row r="18" spans="1:14" ht="12.75" customHeight="1">
      <c r="A18" s="55">
        <v>8</v>
      </c>
      <c r="B18" s="52"/>
      <c r="C18" s="57"/>
      <c r="D18" s="59"/>
      <c r="E18" s="11" t="str">
        <f>C17</f>
        <v>ENKA</v>
      </c>
      <c r="F18" s="45" t="s">
        <v>51</v>
      </c>
      <c r="G18" s="8"/>
      <c r="H18" s="8"/>
      <c r="I18" s="9"/>
      <c r="J18" s="8"/>
      <c r="K18" s="8"/>
      <c r="L18" s="16"/>
      <c r="M18" s="67"/>
      <c r="N18" s="16"/>
    </row>
    <row r="19" spans="1:14" ht="12.75" customHeight="1">
      <c r="A19" s="55"/>
      <c r="B19" s="24"/>
      <c r="C19" s="25"/>
      <c r="D19" s="8"/>
      <c r="E19" s="8"/>
      <c r="F19" s="9"/>
      <c r="G19" s="8"/>
      <c r="H19" s="8"/>
      <c r="I19" s="9"/>
      <c r="J19" s="8"/>
      <c r="K19" s="8"/>
      <c r="L19" s="16"/>
      <c r="M19" s="67"/>
      <c r="N19" s="26"/>
    </row>
    <row r="20" spans="1:14" ht="12.75">
      <c r="A20" s="24"/>
      <c r="B20" s="24"/>
      <c r="C20" s="27"/>
      <c r="D20" s="8"/>
      <c r="E20" s="8"/>
      <c r="F20" s="9"/>
      <c r="G20" s="8"/>
      <c r="H20" s="8"/>
      <c r="I20" s="9"/>
      <c r="J20" s="8"/>
      <c r="K20" s="8"/>
      <c r="L20" s="16"/>
      <c r="M20" s="28"/>
      <c r="N20" s="26"/>
    </row>
    <row r="21" spans="3:14" ht="12.75">
      <c r="C21" s="9"/>
      <c r="D21" s="29"/>
      <c r="E21" s="29"/>
      <c r="F21" s="30"/>
      <c r="G21" s="29"/>
      <c r="H21" s="29"/>
      <c r="I21" s="30"/>
      <c r="J21" s="29"/>
      <c r="K21" s="29"/>
      <c r="L21" s="9"/>
      <c r="M21" s="10"/>
      <c r="N21" s="9"/>
    </row>
    <row r="22" spans="3:14" ht="12.75">
      <c r="C22" s="2" t="str">
        <f>IF(F5="Kazanan","M01 Kaybeden",IF(F5="","M01 Kaybeden",IF(F5=C3,C5,IF(F5=C5,C3))))</f>
        <v>ATDSK</v>
      </c>
      <c r="D22" s="31"/>
      <c r="E22" s="32"/>
      <c r="F22" s="33"/>
      <c r="G22" s="34"/>
      <c r="H22" s="34"/>
      <c r="I22" s="33"/>
      <c r="J22" s="34"/>
      <c r="K22" s="34"/>
      <c r="L22" s="33"/>
      <c r="M22" s="35"/>
      <c r="N22" s="33"/>
    </row>
    <row r="23" spans="3:14" ht="12.75">
      <c r="C23" s="4"/>
      <c r="D23" s="58" t="str">
        <f>LEFT(J11,1)&amp;TEXT(VALUE(MID(J11,2,2))+1,"00")</f>
        <v>M08</v>
      </c>
      <c r="E23" s="11" t="str">
        <f>C22</f>
        <v>ATDSK</v>
      </c>
      <c r="F23" s="12" t="s">
        <v>33</v>
      </c>
      <c r="G23" s="34"/>
      <c r="H23" s="34"/>
      <c r="I23" s="33"/>
      <c r="J23" s="34"/>
      <c r="K23" s="34"/>
      <c r="L23" s="33"/>
      <c r="M23" s="35"/>
      <c r="N23" s="33"/>
    </row>
    <row r="24" spans="3:14" ht="12.75">
      <c r="C24" s="2" t="str">
        <f>IF(F9="Kazanan","M02 Kaybeden",IF(F9="","M02 Kaybeden",IF(F9=C7,C9,IF(F9=C9,C7))))</f>
        <v>TED</v>
      </c>
      <c r="D24" s="59"/>
      <c r="E24" s="11" t="str">
        <f>C24</f>
        <v>TED</v>
      </c>
      <c r="F24" s="36"/>
      <c r="G24" s="58" t="str">
        <f>LEFT(D29,1)&amp;TEXT(VALUE(MID(D29,2,2))+1,"00")</f>
        <v>M10</v>
      </c>
      <c r="H24" s="11" t="str">
        <f>F23</f>
        <v>TED</v>
      </c>
      <c r="I24" s="63" t="s">
        <v>46</v>
      </c>
      <c r="J24" s="63"/>
      <c r="K24" s="17"/>
      <c r="L24" s="17"/>
      <c r="M24" s="37"/>
      <c r="N24" s="17"/>
    </row>
    <row r="25" spans="3:14" ht="12.75">
      <c r="C25" s="3"/>
      <c r="D25" s="32"/>
      <c r="E25" s="32"/>
      <c r="F25" s="12" t="str">
        <f>IF(I15="Kazanan","M06 Kaybeden",IF(I15="","M06 Kaybeden",IF(I15=F13,F17,IF(I15=F17,F13))))</f>
        <v>PERFORMANS</v>
      </c>
      <c r="G25" s="59"/>
      <c r="H25" s="11" t="str">
        <f>F25</f>
        <v>PERFORMANS</v>
      </c>
      <c r="I25" s="47" t="s">
        <v>55</v>
      </c>
      <c r="J25" s="38"/>
      <c r="K25" s="32"/>
      <c r="L25" s="17"/>
      <c r="M25" s="37"/>
      <c r="N25" s="17"/>
    </row>
    <row r="26" spans="3:14" ht="12.75">
      <c r="C26" s="3"/>
      <c r="D26" s="32"/>
      <c r="E26" s="32"/>
      <c r="F26" s="17"/>
      <c r="G26" s="32"/>
      <c r="H26" s="32"/>
      <c r="I26" s="17"/>
      <c r="J26" s="39"/>
      <c r="K26" s="32"/>
      <c r="L26" s="68" t="s">
        <v>44</v>
      </c>
      <c r="M26" s="63"/>
      <c r="N26" s="49" t="s">
        <v>3</v>
      </c>
    </row>
    <row r="27" spans="3:14" ht="12.75">
      <c r="C27" s="3"/>
      <c r="D27" s="32"/>
      <c r="E27" s="32"/>
      <c r="F27" s="17"/>
      <c r="G27" s="32"/>
      <c r="H27" s="32"/>
      <c r="I27" s="17"/>
      <c r="J27" s="58" t="str">
        <f>LEFT(G30,1)&amp;TEXT(VALUE(MID(G30,2,2))+1,"00")</f>
        <v>M12</v>
      </c>
      <c r="K27" s="32"/>
      <c r="L27" s="17"/>
      <c r="M27" s="17"/>
      <c r="N27" s="49"/>
    </row>
    <row r="28" spans="3:14" ht="12.75">
      <c r="C28" s="2" t="str">
        <f>IF(F13="Kazanan","M03 Kaybeden",IF(F13="","M03 Kaybeden",IF(F13=C11,C13,IF(F13=C13,C11))))</f>
        <v>AĞRI G.S.</v>
      </c>
      <c r="D28" s="34"/>
      <c r="E28" s="34"/>
      <c r="F28" s="17"/>
      <c r="G28" s="32"/>
      <c r="H28" s="32"/>
      <c r="I28" s="17"/>
      <c r="J28" s="59"/>
      <c r="K28" s="32" t="str">
        <f>I24</f>
        <v>PERFORMANS</v>
      </c>
      <c r="L28" s="17"/>
      <c r="M28" s="37"/>
      <c r="N28" s="17"/>
    </row>
    <row r="29" spans="3:14" ht="12.75">
      <c r="C29" s="4"/>
      <c r="D29" s="58" t="str">
        <f>LEFT(D23,1)&amp;TEXT(VALUE(MID(D23,2,2))+1,"00")</f>
        <v>M09</v>
      </c>
      <c r="E29" s="11" t="str">
        <f>C28</f>
        <v>AĞRI G.S.</v>
      </c>
      <c r="F29" s="12" t="s">
        <v>45</v>
      </c>
      <c r="G29" s="34"/>
      <c r="H29" s="34"/>
      <c r="I29" s="17"/>
      <c r="J29" s="40"/>
      <c r="K29" s="32" t="str">
        <f>I30</f>
        <v>SERDİVAN MA</v>
      </c>
      <c r="L29" s="63" t="str">
        <f>IF(L26="Kazanan","Kaybeden",IF(L26="","Kaybeden",IF(L26=I24,I30,IF(L26=I30,I24))))</f>
        <v>PERFORMANS</v>
      </c>
      <c r="M29" s="63"/>
      <c r="N29" s="49" t="s">
        <v>4</v>
      </c>
    </row>
    <row r="30" spans="3:14" ht="12.75">
      <c r="C30" s="2" t="str">
        <f>IF(F17="Kazanan","M04 Kaybeden",IF(F17="","M04 Kaybeden",IF(F17=C15,C17,IF(F17=C17,C15))))</f>
        <v>AVRUPA YK</v>
      </c>
      <c r="D30" s="59"/>
      <c r="E30" s="11" t="str">
        <f>C30</f>
        <v>AVRUPA YK</v>
      </c>
      <c r="F30" s="36"/>
      <c r="G30" s="58" t="str">
        <f>LEFT(G24,1)&amp;TEXT(VALUE(MID(G24,2,2))+1,"00")</f>
        <v>M11</v>
      </c>
      <c r="H30" s="32" t="str">
        <f>F29</f>
        <v>AĞRI G.S.</v>
      </c>
      <c r="I30" s="63" t="s">
        <v>44</v>
      </c>
      <c r="J30" s="69"/>
      <c r="K30" s="12"/>
      <c r="N30" s="49"/>
    </row>
    <row r="31" spans="3:14" ht="12.75">
      <c r="C31" s="17"/>
      <c r="D31" s="32"/>
      <c r="E31" s="32"/>
      <c r="F31" s="12" t="str">
        <f>IF(I7="Kazanan","M05 Kaybeden",IF(I7="","M05 Kaybeden",IF(I7=F5,F9,IF(I7=F9,F5))))</f>
        <v>SERDİVAN MA</v>
      </c>
      <c r="G31" s="59"/>
      <c r="H31" s="32" t="str">
        <f>F31</f>
        <v>SERDİVAN MA</v>
      </c>
      <c r="I31" s="48" t="s">
        <v>57</v>
      </c>
      <c r="J31" s="32"/>
      <c r="K31" s="32"/>
      <c r="L31" s="17"/>
      <c r="M31" s="32"/>
      <c r="N31" s="17"/>
    </row>
    <row r="32" spans="3:14" ht="12.75">
      <c r="C32" s="17"/>
      <c r="D32" s="32"/>
      <c r="E32" s="32"/>
      <c r="F32" s="17"/>
      <c r="G32" s="32"/>
      <c r="H32" s="32"/>
      <c r="I32" s="17"/>
      <c r="J32" s="32"/>
      <c r="K32" s="32"/>
      <c r="L32" s="17"/>
      <c r="M32" s="32"/>
      <c r="N32" s="17"/>
    </row>
    <row r="33" spans="3:14" ht="12.75">
      <c r="C33" s="17"/>
      <c r="D33" s="32"/>
      <c r="E33" s="32"/>
      <c r="F33" s="17"/>
      <c r="G33" s="32"/>
      <c r="H33" s="32"/>
      <c r="I33" s="17"/>
      <c r="J33" s="32"/>
      <c r="K33" s="32"/>
      <c r="L33" s="17"/>
      <c r="M33" s="32"/>
      <c r="N33" s="17"/>
    </row>
    <row r="34" spans="3:14" ht="12.75">
      <c r="C34" s="41"/>
      <c r="D34" s="32"/>
      <c r="E34" s="32"/>
      <c r="F34" s="17"/>
      <c r="G34" s="32"/>
      <c r="H34" s="32"/>
      <c r="I34" s="17"/>
      <c r="J34" s="32"/>
      <c r="K34" s="32"/>
      <c r="L34" s="17"/>
      <c r="M34" s="32"/>
      <c r="N34" s="17"/>
    </row>
    <row r="35" spans="3:14" ht="12.75">
      <c r="C35" s="41"/>
      <c r="D35" s="32"/>
      <c r="E35" s="32"/>
      <c r="F35" s="33"/>
      <c r="G35" s="34"/>
      <c r="H35" s="34"/>
      <c r="I35" s="33"/>
      <c r="J35" s="34"/>
      <c r="K35" s="34"/>
      <c r="L35" s="33"/>
      <c r="M35" s="35"/>
      <c r="N35" s="33"/>
    </row>
    <row r="36" spans="3:14" ht="12.75">
      <c r="C36" s="41"/>
      <c r="D36" s="32"/>
      <c r="E36" s="11">
        <f>C35</f>
        <v>0</v>
      </c>
      <c r="F36" s="12" t="str">
        <f>IF(F23="Kazanan","M08 Kaybeden",IF(F23="","M08 Kaybeden",IF(F23=C22,C24,IF(F23=C24,C22))))</f>
        <v>ATDSK</v>
      </c>
      <c r="G36" s="34"/>
      <c r="H36" s="34"/>
      <c r="I36" s="33"/>
      <c r="J36" s="34"/>
      <c r="K36" s="34"/>
      <c r="L36" s="33"/>
      <c r="M36" s="35"/>
      <c r="N36" s="33"/>
    </row>
    <row r="37" spans="3:14" ht="12.75">
      <c r="C37" s="41"/>
      <c r="E37" s="11">
        <f>C37</f>
        <v>0</v>
      </c>
      <c r="F37" s="36"/>
      <c r="G37" s="58" t="str">
        <f>LEFT(J27,1)&amp;TEXT(VALUE(MID(J27,2,2))+1,"00")</f>
        <v>M13</v>
      </c>
      <c r="H37" s="11" t="str">
        <f>F42</f>
        <v>AVRUPA YK</v>
      </c>
      <c r="I37" s="63"/>
      <c r="J37" s="63"/>
      <c r="K37" s="17"/>
      <c r="L37" s="17"/>
      <c r="M37" s="37"/>
      <c r="N37" s="17"/>
    </row>
    <row r="38" spans="3:14" ht="12.75">
      <c r="C38" s="41"/>
      <c r="D38" s="32"/>
      <c r="E38" s="32"/>
      <c r="F38" s="42" t="str">
        <f>IF(I30="Kazanan","M11 Kaybeden",IF(I30="","M11 Kaybeden",IF(I30=F29,F31,IF(I30=F31,F29))))</f>
        <v>AĞRI G.S.</v>
      </c>
      <c r="G38" s="59"/>
      <c r="H38" s="11" t="str">
        <f>F38</f>
        <v>AĞRI G.S.</v>
      </c>
      <c r="I38" s="36"/>
      <c r="J38" s="38"/>
      <c r="K38" s="32"/>
      <c r="L38" s="17"/>
      <c r="M38" s="37"/>
      <c r="N38" s="17"/>
    </row>
    <row r="39" spans="3:14" ht="12.75">
      <c r="C39" s="41"/>
      <c r="D39" s="32"/>
      <c r="E39" s="32"/>
      <c r="F39" s="17"/>
      <c r="G39" s="32"/>
      <c r="H39" s="32"/>
      <c r="I39" s="17"/>
      <c r="J39" s="39"/>
      <c r="K39" s="32"/>
      <c r="L39" s="68"/>
      <c r="M39" s="63"/>
      <c r="N39" s="70" t="s">
        <v>16</v>
      </c>
    </row>
    <row r="40" spans="3:14" ht="12.75">
      <c r="C40" s="41"/>
      <c r="D40" s="32"/>
      <c r="E40" s="32"/>
      <c r="F40" s="17"/>
      <c r="G40" s="32"/>
      <c r="H40" s="32"/>
      <c r="I40" s="17"/>
      <c r="J40" s="58" t="str">
        <f>LEFT(G43,1)&amp;TEXT(VALUE(MID(G43,2,2))+1,"00")</f>
        <v>M15</v>
      </c>
      <c r="K40" s="32"/>
      <c r="L40" s="17"/>
      <c r="M40" s="17"/>
      <c r="N40" s="49"/>
    </row>
    <row r="41" spans="3:14" ht="12.75">
      <c r="C41" s="41"/>
      <c r="D41" s="34"/>
      <c r="E41" s="34"/>
      <c r="F41" s="17"/>
      <c r="G41" s="32"/>
      <c r="H41" s="32"/>
      <c r="I41" s="17"/>
      <c r="J41" s="59"/>
      <c r="K41" s="32">
        <f>I37</f>
        <v>0</v>
      </c>
      <c r="L41" s="17"/>
      <c r="M41" s="37"/>
      <c r="N41" s="17"/>
    </row>
    <row r="42" spans="3:14" ht="12.75">
      <c r="C42" s="41"/>
      <c r="E42" s="11">
        <f>C41</f>
        <v>0</v>
      </c>
      <c r="F42" s="12" t="str">
        <f>IF(F29="Kazanan","M09 Kaybeden",IF(F29="","M09 Kaybeden",IF(F29=C28,C30,IF(F29=C30,C28))))</f>
        <v>AVRUPA YK</v>
      </c>
      <c r="G42" s="34"/>
      <c r="H42" s="34"/>
      <c r="I42" s="17"/>
      <c r="J42" s="40"/>
      <c r="K42" s="32">
        <f>I43</f>
        <v>0</v>
      </c>
      <c r="L42" s="63" t="str">
        <f>IF(L39="Kazanan","Kaybeden",IF(L39="","Kaybeden",IF(L39=I37,I43,IF(L39=I43,I37))))</f>
        <v>Kaybeden</v>
      </c>
      <c r="M42" s="63"/>
      <c r="N42" s="70" t="s">
        <v>17</v>
      </c>
    </row>
    <row r="43" spans="3:14" ht="12.75">
      <c r="C43" s="41"/>
      <c r="E43" s="11">
        <f>C43</f>
        <v>0</v>
      </c>
      <c r="F43" s="36"/>
      <c r="G43" s="58" t="str">
        <f>LEFT(G37,1)&amp;TEXT(VALUE(MID(G37,2,2))+1,"00")</f>
        <v>M14</v>
      </c>
      <c r="H43" s="32" t="str">
        <f>F36</f>
        <v>ATDSK</v>
      </c>
      <c r="I43" s="63"/>
      <c r="J43" s="69"/>
      <c r="K43" s="12"/>
      <c r="N43" s="49"/>
    </row>
    <row r="44" spans="3:14" ht="12.75">
      <c r="C44" s="41"/>
      <c r="D44" s="32"/>
      <c r="E44" s="32"/>
      <c r="F44" s="12" t="str">
        <f>IF(I24="Kazanan","M10 Kaybeden",IF(I24="","M10 Kaybeden",IF(I24=F23,F25,IF(I24=F25,F23))))</f>
        <v>TED</v>
      </c>
      <c r="G44" s="59"/>
      <c r="H44" s="32" t="str">
        <f>F44</f>
        <v>TED</v>
      </c>
      <c r="I44" s="17"/>
      <c r="J44" s="32"/>
      <c r="K44" s="32"/>
      <c r="L44" s="17"/>
      <c r="M44" s="32"/>
      <c r="N44" s="17"/>
    </row>
    <row r="45" spans="3:14" ht="12.75">
      <c r="C45" s="41"/>
      <c r="L45" s="43"/>
      <c r="M45" s="43"/>
      <c r="N45" s="43"/>
    </row>
    <row r="46" spans="3:14" ht="12.75">
      <c r="C46" s="41"/>
      <c r="L46" s="43"/>
      <c r="M46" s="43"/>
      <c r="N46" s="43"/>
    </row>
    <row r="47" spans="3:14" ht="12.75">
      <c r="C47" s="41"/>
      <c r="G47" s="63" t="str">
        <f>IF(I37="Kazanan","M13 Kaybeden",IF(I37="","M13 Kaybeden",IF(I37=F42,F38,IF(I37=F38,F42))))</f>
        <v>M13 Kaybeden</v>
      </c>
      <c r="H47" s="63"/>
      <c r="I47" s="63"/>
      <c r="J47" s="34"/>
      <c r="K47" s="34"/>
      <c r="L47" s="17"/>
      <c r="M47" s="43"/>
      <c r="N47" s="70" t="s">
        <v>19</v>
      </c>
    </row>
    <row r="48" spans="3:14" ht="12.75">
      <c r="C48" s="41"/>
      <c r="I48" s="17"/>
      <c r="J48" s="71" t="s">
        <v>18</v>
      </c>
      <c r="K48" s="32" t="str">
        <f>G47</f>
        <v>M13 Kaybeden</v>
      </c>
      <c r="L48" s="72"/>
      <c r="M48" s="72"/>
      <c r="N48" s="70"/>
    </row>
    <row r="49" spans="7:14" ht="12.75">
      <c r="G49" s="63" t="str">
        <f>IF(I43="Kazanan","M14 Kaybeden",IF(I43="","M14 Kaybeden",IF(I43=F36,F44,IF(I43=F44,F36))))</f>
        <v>M14 Kaybeden</v>
      </c>
      <c r="H49" s="63"/>
      <c r="I49" s="69"/>
      <c r="J49" s="59"/>
      <c r="K49" s="32" t="str">
        <f>G49</f>
        <v>M14 Kaybeden</v>
      </c>
      <c r="L49" s="12"/>
      <c r="M49" s="31"/>
      <c r="N49" s="73" t="s">
        <v>20</v>
      </c>
    </row>
    <row r="50" spans="12:14" ht="12.75">
      <c r="L50" s="43"/>
      <c r="M50" s="43"/>
      <c r="N50" s="73"/>
    </row>
  </sheetData>
  <sheetProtection/>
  <mergeCells count="67">
    <mergeCell ref="G49:I49"/>
    <mergeCell ref="L29:M29"/>
    <mergeCell ref="G43:G44"/>
    <mergeCell ref="L42:M42"/>
    <mergeCell ref="N42:N43"/>
    <mergeCell ref="I43:J43"/>
    <mergeCell ref="J48:J49"/>
    <mergeCell ref="L48:M48"/>
    <mergeCell ref="N47:N48"/>
    <mergeCell ref="N49:N50"/>
    <mergeCell ref="G47:I47"/>
    <mergeCell ref="A18:A19"/>
    <mergeCell ref="G37:G38"/>
    <mergeCell ref="I37:J37"/>
    <mergeCell ref="L39:M39"/>
    <mergeCell ref="N39:N40"/>
    <mergeCell ref="J40:J41"/>
    <mergeCell ref="D23:D24"/>
    <mergeCell ref="G24:G25"/>
    <mergeCell ref="I24:J24"/>
    <mergeCell ref="L26:M26"/>
    <mergeCell ref="A12:A13"/>
    <mergeCell ref="C13:C14"/>
    <mergeCell ref="D13:D14"/>
    <mergeCell ref="J27:J28"/>
    <mergeCell ref="D29:D30"/>
    <mergeCell ref="G30:G31"/>
    <mergeCell ref="I30:J30"/>
    <mergeCell ref="I15:J15"/>
    <mergeCell ref="A16:A17"/>
    <mergeCell ref="A14:A15"/>
    <mergeCell ref="I7:J7"/>
    <mergeCell ref="C3:C4"/>
    <mergeCell ref="J11:J12"/>
    <mergeCell ref="N16:N17"/>
    <mergeCell ref="C17:C18"/>
    <mergeCell ref="D17:D18"/>
    <mergeCell ref="C11:C12"/>
    <mergeCell ref="M18:M19"/>
    <mergeCell ref="L11:M11"/>
    <mergeCell ref="N11:N12"/>
    <mergeCell ref="B9:B10"/>
    <mergeCell ref="B11:B12"/>
    <mergeCell ref="L14:M14"/>
    <mergeCell ref="N14:N15"/>
    <mergeCell ref="C15:C16"/>
    <mergeCell ref="G15:G16"/>
    <mergeCell ref="A4:A5"/>
    <mergeCell ref="C5:C6"/>
    <mergeCell ref="D5:D6"/>
    <mergeCell ref="A6:A7"/>
    <mergeCell ref="C7:C8"/>
    <mergeCell ref="G7:G8"/>
    <mergeCell ref="A8:A9"/>
    <mergeCell ref="C9:C10"/>
    <mergeCell ref="D9:D10"/>
    <mergeCell ref="A10:A11"/>
    <mergeCell ref="N26:N27"/>
    <mergeCell ref="N29:N30"/>
    <mergeCell ref="B1:N1"/>
    <mergeCell ref="B13:B14"/>
    <mergeCell ref="B15:B16"/>
    <mergeCell ref="B17:B18"/>
    <mergeCell ref="B3:B4"/>
    <mergeCell ref="B5:B6"/>
    <mergeCell ref="B7:B8"/>
    <mergeCell ref="C2:L2"/>
  </mergeCells>
  <dataValidations count="4">
    <dataValidation type="list" allowBlank="1" showInputMessage="1" showErrorMessage="1" sqref="L11 F5 F9 F13 F17 F23 I7:K7 I24:K24 I30:K30 F29 I43:K43 I37:K37 L48:M48">
      <formula1>K11:K12</formula1>
    </dataValidation>
    <dataValidation type="list" allowBlank="1" showInputMessage="1" showErrorMessage="1" sqref="I15:J15">
      <formula1>H16:H17</formula1>
    </dataValidation>
    <dataValidation type="list" allowBlank="1" showInputMessage="1" showErrorMessage="1" sqref="K16">
      <formula1>J17:J17</formula1>
    </dataValidation>
    <dataValidation type="list" allowBlank="1" showInputMessage="1" showErrorMessage="1" sqref="L26:L27 L39:L40">
      <formula1>K28:K29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8">
      <selection activeCell="Q26" sqref="Q26"/>
    </sheetView>
  </sheetViews>
  <sheetFormatPr defaultColWidth="9.140625" defaultRowHeight="12.75"/>
  <cols>
    <col min="1" max="1" width="2.8515625" style="5" customWidth="1"/>
    <col min="2" max="2" width="3.8515625" style="5" customWidth="1"/>
    <col min="3" max="3" width="13.7109375" style="5" customWidth="1"/>
    <col min="4" max="4" width="3.8515625" style="5" customWidth="1"/>
    <col min="5" max="5" width="8.8515625" style="5" hidden="1" customWidth="1"/>
    <col min="6" max="6" width="11.7109375" style="5" customWidth="1"/>
    <col min="7" max="7" width="4.140625" style="5" customWidth="1"/>
    <col min="8" max="8" width="0" style="5" hidden="1" customWidth="1"/>
    <col min="9" max="9" width="9.140625" style="5" customWidth="1"/>
    <col min="10" max="10" width="4.28125" style="5" customWidth="1"/>
    <col min="11" max="11" width="0" style="5" hidden="1" customWidth="1"/>
    <col min="12" max="13" width="9.140625" style="5" customWidth="1"/>
    <col min="14" max="14" width="5.28125" style="5" customWidth="1"/>
    <col min="15" max="16384" width="9.140625" style="5" customWidth="1"/>
  </cols>
  <sheetData>
    <row r="1" spans="2:14" ht="18" customHeight="1">
      <c r="B1" s="50" t="s">
        <v>29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3:14" ht="10.5" customHeight="1">
      <c r="C2" s="53"/>
      <c r="D2" s="54"/>
      <c r="E2" s="54"/>
      <c r="F2" s="54"/>
      <c r="G2" s="54"/>
      <c r="H2" s="54"/>
      <c r="I2" s="54"/>
      <c r="J2" s="54"/>
      <c r="K2" s="54"/>
      <c r="L2" s="54"/>
      <c r="M2" s="6"/>
      <c r="N2" s="6"/>
    </row>
    <row r="3" spans="2:14" ht="12.75" customHeight="1">
      <c r="B3" s="51"/>
      <c r="C3" s="64" t="s">
        <v>32</v>
      </c>
      <c r="D3" s="7"/>
      <c r="E3" s="7"/>
      <c r="F3" s="7"/>
      <c r="G3" s="7"/>
      <c r="H3" s="7"/>
      <c r="I3" s="7"/>
      <c r="J3" s="7"/>
      <c r="K3" s="7"/>
      <c r="L3" s="7"/>
      <c r="M3" s="6"/>
      <c r="N3" s="6"/>
    </row>
    <row r="4" spans="1:14" ht="12.75" customHeight="1">
      <c r="A4" s="55">
        <v>1</v>
      </c>
      <c r="B4" s="52"/>
      <c r="C4" s="65"/>
      <c r="D4" s="8"/>
      <c r="E4" s="8"/>
      <c r="F4" s="9"/>
      <c r="G4" s="8"/>
      <c r="H4" s="8"/>
      <c r="I4" s="9"/>
      <c r="J4" s="8"/>
      <c r="K4" s="8"/>
      <c r="L4" s="9"/>
      <c r="M4" s="10"/>
      <c r="N4" s="9"/>
    </row>
    <row r="5" spans="1:14" ht="12.75" customHeight="1">
      <c r="A5" s="55"/>
      <c r="B5" s="51"/>
      <c r="C5" s="64" t="s">
        <v>44</v>
      </c>
      <c r="D5" s="58" t="s">
        <v>0</v>
      </c>
      <c r="E5" s="11" t="str">
        <f>C3</f>
        <v>ENKA</v>
      </c>
      <c r="F5" s="12" t="s">
        <v>32</v>
      </c>
      <c r="G5" s="8"/>
      <c r="H5" s="8"/>
      <c r="I5" s="9"/>
      <c r="J5" s="8"/>
      <c r="K5" s="8"/>
      <c r="L5" s="9"/>
      <c r="M5" s="10"/>
      <c r="N5" s="9"/>
    </row>
    <row r="6" spans="1:14" ht="12.75" customHeight="1">
      <c r="A6" s="55">
        <v>2</v>
      </c>
      <c r="B6" s="52"/>
      <c r="C6" s="65"/>
      <c r="D6" s="59"/>
      <c r="E6" s="11" t="str">
        <f>C5</f>
        <v>SERDİVAN MA</v>
      </c>
      <c r="F6" s="46" t="s">
        <v>53</v>
      </c>
      <c r="G6" s="13"/>
      <c r="H6" s="14"/>
      <c r="I6" s="9"/>
      <c r="J6" s="8"/>
      <c r="K6" s="8"/>
      <c r="L6" s="9"/>
      <c r="M6" s="10"/>
      <c r="N6" s="9"/>
    </row>
    <row r="7" spans="1:14" ht="12.75" customHeight="1">
      <c r="A7" s="55"/>
      <c r="B7" s="51"/>
      <c r="C7" s="64" t="s">
        <v>48</v>
      </c>
      <c r="D7" s="15"/>
      <c r="E7" s="15"/>
      <c r="F7" s="16"/>
      <c r="G7" s="58" t="str">
        <f>LEFT(D17,1)&amp;TEXT(VALUE(MID(D17,2,2))+1,"00")</f>
        <v>M05</v>
      </c>
      <c r="H7" s="11" t="str">
        <f>F5</f>
        <v>ENKA</v>
      </c>
      <c r="I7" s="63" t="s">
        <v>32</v>
      </c>
      <c r="J7" s="63"/>
      <c r="K7" s="17"/>
      <c r="L7" s="9"/>
      <c r="M7" s="10"/>
      <c r="N7" s="9"/>
    </row>
    <row r="8" spans="1:14" ht="12.75" customHeight="1">
      <c r="A8" s="55">
        <v>3</v>
      </c>
      <c r="B8" s="52"/>
      <c r="C8" s="65"/>
      <c r="D8" s="8"/>
      <c r="E8" s="8"/>
      <c r="F8" s="16"/>
      <c r="G8" s="59"/>
      <c r="H8" s="11" t="str">
        <f>F9</f>
        <v>TED</v>
      </c>
      <c r="I8" s="46" t="s">
        <v>53</v>
      </c>
      <c r="J8" s="18"/>
      <c r="K8" s="15"/>
      <c r="L8" s="9"/>
      <c r="M8" s="10"/>
      <c r="N8" s="9"/>
    </row>
    <row r="9" spans="1:14" ht="12.75" customHeight="1">
      <c r="A9" s="55"/>
      <c r="B9" s="51"/>
      <c r="C9" s="64" t="s">
        <v>33</v>
      </c>
      <c r="D9" s="58" t="str">
        <f>LEFT(D5,1)&amp;TEXT(VALUE(MID(D5,2,2))+1,"00")</f>
        <v>M02</v>
      </c>
      <c r="E9" s="11" t="str">
        <f>C7</f>
        <v>BİTLİS G.S.</v>
      </c>
      <c r="F9" s="12" t="s">
        <v>33</v>
      </c>
      <c r="G9" s="19"/>
      <c r="H9" s="14"/>
      <c r="I9" s="16"/>
      <c r="J9" s="20"/>
      <c r="K9" s="15"/>
      <c r="L9" s="9"/>
      <c r="M9" s="10"/>
      <c r="N9" s="9"/>
    </row>
    <row r="10" spans="1:14" ht="12.75" customHeight="1">
      <c r="A10" s="55">
        <v>4</v>
      </c>
      <c r="B10" s="52"/>
      <c r="C10" s="65"/>
      <c r="D10" s="59"/>
      <c r="E10" s="11" t="str">
        <f>C9</f>
        <v>TED</v>
      </c>
      <c r="F10" s="45" t="s">
        <v>49</v>
      </c>
      <c r="G10" s="8"/>
      <c r="H10" s="8"/>
      <c r="I10" s="16"/>
      <c r="J10" s="20"/>
      <c r="K10" s="15"/>
      <c r="L10" s="9"/>
      <c r="M10" s="10"/>
      <c r="N10" s="9"/>
    </row>
    <row r="11" spans="1:14" ht="12.75" customHeight="1">
      <c r="A11" s="55"/>
      <c r="B11" s="51"/>
      <c r="C11" s="64" t="s">
        <v>47</v>
      </c>
      <c r="D11" s="15"/>
      <c r="E11" s="15"/>
      <c r="F11" s="9"/>
      <c r="G11" s="8"/>
      <c r="H11" s="8"/>
      <c r="I11" s="16"/>
      <c r="J11" s="58" t="str">
        <f>LEFT(G15,1)&amp;TEXT(VALUE(MID(G15,2,2))+1,"00")</f>
        <v>M07</v>
      </c>
      <c r="K11" s="11" t="str">
        <f>I7</f>
        <v>ENKA</v>
      </c>
      <c r="L11" s="68" t="s">
        <v>31</v>
      </c>
      <c r="M11" s="63"/>
      <c r="N11" s="62" t="s">
        <v>1</v>
      </c>
    </row>
    <row r="12" spans="1:14" ht="12.75" customHeight="1">
      <c r="A12" s="55">
        <v>5</v>
      </c>
      <c r="B12" s="52"/>
      <c r="C12" s="65"/>
      <c r="D12" s="8"/>
      <c r="E12" s="8"/>
      <c r="F12" s="9"/>
      <c r="G12" s="8"/>
      <c r="H12" s="8"/>
      <c r="I12" s="16"/>
      <c r="J12" s="59"/>
      <c r="K12" s="11" t="str">
        <f>I15</f>
        <v>ATDSK</v>
      </c>
      <c r="L12" s="46" t="s">
        <v>59</v>
      </c>
      <c r="M12" s="21"/>
      <c r="N12" s="62"/>
    </row>
    <row r="13" spans="1:14" ht="12.75" customHeight="1">
      <c r="A13" s="55"/>
      <c r="B13" s="51"/>
      <c r="C13" s="64" t="s">
        <v>39</v>
      </c>
      <c r="D13" s="58" t="str">
        <f>LEFT(D9,1)&amp;TEXT(VALUE(MID(D9,2,2))+1,"00")</f>
        <v>M03</v>
      </c>
      <c r="E13" s="11" t="str">
        <f>C11</f>
        <v>AVRUPA YK</v>
      </c>
      <c r="F13" s="12" t="s">
        <v>47</v>
      </c>
      <c r="G13" s="8"/>
      <c r="H13" s="8"/>
      <c r="I13" s="16"/>
      <c r="J13" s="20"/>
      <c r="K13" s="15"/>
      <c r="L13" s="16"/>
      <c r="M13" s="22"/>
      <c r="N13" s="9"/>
    </row>
    <row r="14" spans="1:14" ht="12.75" customHeight="1">
      <c r="A14" s="55">
        <v>6</v>
      </c>
      <c r="B14" s="52"/>
      <c r="C14" s="65"/>
      <c r="D14" s="59"/>
      <c r="E14" s="11" t="str">
        <f>C13</f>
        <v>İSTAV</v>
      </c>
      <c r="F14" s="46" t="s">
        <v>53</v>
      </c>
      <c r="G14" s="13"/>
      <c r="H14" s="14"/>
      <c r="I14" s="16"/>
      <c r="J14" s="20"/>
      <c r="K14" s="15"/>
      <c r="L14" s="63" t="str">
        <f>IF(L11="Kazanan","Kaybeden",IF(L11="","Kaybeden",IF(L11=I7,I15,IF(L11=I15,I7))))</f>
        <v>ENKA</v>
      </c>
      <c r="M14" s="63"/>
      <c r="N14" s="62" t="s">
        <v>2</v>
      </c>
    </row>
    <row r="15" spans="1:14" ht="12.75" customHeight="1">
      <c r="A15" s="55"/>
      <c r="B15" s="51"/>
      <c r="C15" s="64" t="s">
        <v>41</v>
      </c>
      <c r="D15" s="15"/>
      <c r="E15" s="15"/>
      <c r="F15" s="16"/>
      <c r="G15" s="58" t="str">
        <f>LEFT(G7,1)&amp;TEXT(VALUE(MID(G7,2,2))+1,"00")</f>
        <v>M06</v>
      </c>
      <c r="H15" s="8"/>
      <c r="I15" s="63" t="s">
        <v>31</v>
      </c>
      <c r="J15" s="69"/>
      <c r="K15" s="15"/>
      <c r="L15" s="16"/>
      <c r="M15" s="22"/>
      <c r="N15" s="62"/>
    </row>
    <row r="16" spans="1:14" ht="12.75" customHeight="1">
      <c r="A16" s="55">
        <v>7</v>
      </c>
      <c r="B16" s="52"/>
      <c r="C16" s="65"/>
      <c r="D16" s="8"/>
      <c r="E16" s="8"/>
      <c r="F16" s="16"/>
      <c r="G16" s="59"/>
      <c r="H16" s="11" t="str">
        <f>F13</f>
        <v>AVRUPA YK</v>
      </c>
      <c r="I16" s="45" t="s">
        <v>49</v>
      </c>
      <c r="J16" s="8"/>
      <c r="K16" s="17"/>
      <c r="L16" s="16"/>
      <c r="M16" s="22"/>
      <c r="N16" s="66"/>
    </row>
    <row r="17" spans="1:14" ht="12.75" customHeight="1">
      <c r="A17" s="55"/>
      <c r="B17" s="51"/>
      <c r="C17" s="64" t="s">
        <v>31</v>
      </c>
      <c r="D17" s="58" t="str">
        <f>LEFT(D13,1)&amp;TEXT(VALUE(MID(D13,2,2))+1,"00")</f>
        <v>M04</v>
      </c>
      <c r="E17" s="11" t="str">
        <f>C15</f>
        <v>ATK</v>
      </c>
      <c r="F17" s="12" t="s">
        <v>31</v>
      </c>
      <c r="G17" s="19"/>
      <c r="H17" s="11" t="str">
        <f>F17</f>
        <v>ATDSK</v>
      </c>
      <c r="I17" s="9"/>
      <c r="J17" s="8"/>
      <c r="K17" s="8"/>
      <c r="L17" s="16"/>
      <c r="M17" s="23"/>
      <c r="N17" s="66"/>
    </row>
    <row r="18" spans="1:14" ht="12.75" customHeight="1">
      <c r="A18" s="55">
        <v>8</v>
      </c>
      <c r="B18" s="52"/>
      <c r="C18" s="65"/>
      <c r="D18" s="59"/>
      <c r="E18" s="11" t="str">
        <f>C17</f>
        <v>ATDSK</v>
      </c>
      <c r="F18" s="45" t="s">
        <v>49</v>
      </c>
      <c r="G18" s="8"/>
      <c r="H18" s="8"/>
      <c r="I18" s="9"/>
      <c r="J18" s="8"/>
      <c r="K18" s="8"/>
      <c r="L18" s="16"/>
      <c r="M18" s="67"/>
      <c r="N18" s="16"/>
    </row>
    <row r="19" spans="1:14" ht="12.75" customHeight="1">
      <c r="A19" s="55"/>
      <c r="B19" s="24"/>
      <c r="C19" s="25"/>
      <c r="D19" s="8"/>
      <c r="E19" s="8"/>
      <c r="F19" s="9"/>
      <c r="G19" s="8"/>
      <c r="H19" s="8"/>
      <c r="I19" s="9"/>
      <c r="J19" s="8"/>
      <c r="K19" s="8"/>
      <c r="L19" s="16"/>
      <c r="M19" s="67"/>
      <c r="N19" s="26"/>
    </row>
    <row r="20" spans="1:14" ht="12.75">
      <c r="A20" s="24"/>
      <c r="B20" s="24"/>
      <c r="C20" s="27"/>
      <c r="D20" s="8"/>
      <c r="E20" s="8"/>
      <c r="F20" s="9"/>
      <c r="G20" s="8"/>
      <c r="H20" s="8"/>
      <c r="I20" s="9"/>
      <c r="J20" s="8"/>
      <c r="K20" s="8"/>
      <c r="L20" s="16"/>
      <c r="M20" s="28"/>
      <c r="N20" s="26"/>
    </row>
    <row r="21" spans="3:14" ht="12.75">
      <c r="C21" s="1"/>
      <c r="D21" s="29"/>
      <c r="E21" s="29"/>
      <c r="F21" s="30"/>
      <c r="G21" s="29"/>
      <c r="H21" s="29"/>
      <c r="I21" s="30"/>
      <c r="J21" s="29"/>
      <c r="K21" s="29"/>
      <c r="L21" s="9"/>
      <c r="M21" s="10"/>
      <c r="N21" s="9"/>
    </row>
    <row r="22" spans="3:14" ht="12.75">
      <c r="C22" s="2" t="str">
        <f>IF(F5="Kazanan","M01 Kaybeden",IF(F5="","M01 Kaybeden",IF(F5=C3,C5,IF(F5=C5,C3))))</f>
        <v>SERDİVAN MA</v>
      </c>
      <c r="D22" s="31"/>
      <c r="E22" s="32"/>
      <c r="F22" s="33"/>
      <c r="G22" s="34"/>
      <c r="H22" s="34"/>
      <c r="I22" s="33"/>
      <c r="J22" s="34"/>
      <c r="K22" s="34"/>
      <c r="L22" s="33"/>
      <c r="M22" s="35"/>
      <c r="N22" s="33"/>
    </row>
    <row r="23" spans="3:14" ht="12.75">
      <c r="C23" s="4"/>
      <c r="D23" s="58" t="str">
        <f>LEFT(J11,1)&amp;TEXT(VALUE(MID(J11,2,2))+1,"00")</f>
        <v>M08</v>
      </c>
      <c r="E23" s="11" t="str">
        <f>C22</f>
        <v>SERDİVAN MA</v>
      </c>
      <c r="F23" s="12" t="s">
        <v>44</v>
      </c>
      <c r="G23" s="34"/>
      <c r="H23" s="34"/>
      <c r="I23" s="33"/>
      <c r="J23" s="34"/>
      <c r="K23" s="34"/>
      <c r="L23" s="33"/>
      <c r="M23" s="35"/>
      <c r="N23" s="33"/>
    </row>
    <row r="24" spans="3:14" ht="12.75">
      <c r="C24" s="2" t="str">
        <f>IF(F9="Kazanan","M02 Kaybeden",IF(F9="","M02 Kaybeden",IF(F9=C7,C9,IF(F9=C9,C7))))</f>
        <v>BİTLİS G.S.</v>
      </c>
      <c r="D24" s="59"/>
      <c r="E24" s="11" t="str">
        <f>C24</f>
        <v>BİTLİS G.S.</v>
      </c>
      <c r="F24" s="47" t="s">
        <v>53</v>
      </c>
      <c r="G24" s="58" t="str">
        <f>LEFT(D29,1)&amp;TEXT(VALUE(MID(D29,2,2))+1,"00")</f>
        <v>M10</v>
      </c>
      <c r="H24" s="11" t="str">
        <f>F23</f>
        <v>SERDİVAN MA</v>
      </c>
      <c r="I24" s="63" t="s">
        <v>44</v>
      </c>
      <c r="J24" s="63"/>
      <c r="K24" s="17"/>
      <c r="L24" s="17"/>
      <c r="M24" s="37"/>
      <c r="N24" s="17"/>
    </row>
    <row r="25" spans="3:14" ht="12.75">
      <c r="C25" s="3"/>
      <c r="D25" s="32"/>
      <c r="E25" s="32"/>
      <c r="F25" s="2" t="str">
        <f>IF(I15="Kazanan","M06 Kaybeden",IF(I15="","M06 Kaybeden",IF(I15=F13,F17,IF(I15=F17,F13))))</f>
        <v>AVRUPA YK</v>
      </c>
      <c r="G25" s="59"/>
      <c r="H25" s="11" t="str">
        <f>F25</f>
        <v>AVRUPA YK</v>
      </c>
      <c r="I25" s="47" t="s">
        <v>56</v>
      </c>
      <c r="J25" s="38"/>
      <c r="K25" s="32"/>
      <c r="L25" s="17"/>
      <c r="M25" s="37"/>
      <c r="N25" s="17"/>
    </row>
    <row r="26" spans="3:14" ht="12.75">
      <c r="C26" s="3"/>
      <c r="D26" s="32"/>
      <c r="E26" s="32"/>
      <c r="F26" s="17"/>
      <c r="G26" s="32"/>
      <c r="H26" s="32"/>
      <c r="I26" s="17"/>
      <c r="J26" s="39"/>
      <c r="K26" s="32"/>
      <c r="L26" s="68" t="s">
        <v>39</v>
      </c>
      <c r="M26" s="63"/>
      <c r="N26" s="49" t="s">
        <v>3</v>
      </c>
    </row>
    <row r="27" spans="3:14" ht="12.75">
      <c r="C27" s="3"/>
      <c r="D27" s="32"/>
      <c r="E27" s="32"/>
      <c r="F27" s="17"/>
      <c r="G27" s="32"/>
      <c r="H27" s="32"/>
      <c r="I27" s="17"/>
      <c r="J27" s="58" t="str">
        <f>LEFT(G30,1)&amp;TEXT(VALUE(MID(G30,2,2))+1,"00")</f>
        <v>M12</v>
      </c>
      <c r="K27" s="32"/>
      <c r="L27" s="17"/>
      <c r="M27" s="17"/>
      <c r="N27" s="49"/>
    </row>
    <row r="28" spans="3:14" ht="12.75">
      <c r="C28" s="2" t="str">
        <f>IF(F13="Kazanan","M03 Kaybeden",IF(F13="","M03 Kaybeden",IF(F13=C11,C13,IF(F13=C13,C11))))</f>
        <v>İSTAV</v>
      </c>
      <c r="D28" s="34"/>
      <c r="E28" s="34"/>
      <c r="F28" s="17"/>
      <c r="G28" s="32"/>
      <c r="H28" s="32"/>
      <c r="I28" s="17"/>
      <c r="J28" s="59"/>
      <c r="K28" s="32" t="str">
        <f>I24</f>
        <v>SERDİVAN MA</v>
      </c>
      <c r="L28" s="17"/>
      <c r="M28" s="37"/>
      <c r="N28" s="17"/>
    </row>
    <row r="29" spans="3:14" ht="12.75">
      <c r="C29" s="4"/>
      <c r="D29" s="58" t="str">
        <f>LEFT(D23,1)&amp;TEXT(VALUE(MID(D23,2,2))+1,"00")</f>
        <v>M09</v>
      </c>
      <c r="E29" s="11" t="str">
        <f>C28</f>
        <v>İSTAV</v>
      </c>
      <c r="F29" s="12" t="s">
        <v>39</v>
      </c>
      <c r="G29" s="34"/>
      <c r="H29" s="34"/>
      <c r="I29" s="17"/>
      <c r="J29" s="40"/>
      <c r="K29" s="32" t="str">
        <f>I30</f>
        <v>İSTAV</v>
      </c>
      <c r="L29" s="63" t="str">
        <f>IF(L26="Kazanan","Kaybeden",IF(L26="","Kaybeden",IF(L26=I24,I30,IF(L26=I30,I24))))</f>
        <v>SERDİVAN MA</v>
      </c>
      <c r="M29" s="63"/>
      <c r="N29" s="49" t="s">
        <v>4</v>
      </c>
    </row>
    <row r="30" spans="3:14" ht="12.75">
      <c r="C30" s="2" t="str">
        <f>IF(F17="Kazanan","M04 Kaybeden",IF(F17="","M04 Kaybeden",IF(F17=C15,C17,IF(F17=C17,C15))))</f>
        <v>ATK</v>
      </c>
      <c r="D30" s="59"/>
      <c r="E30" s="11" t="str">
        <f>C30</f>
        <v>ATK</v>
      </c>
      <c r="F30" s="47" t="s">
        <v>54</v>
      </c>
      <c r="G30" s="58" t="str">
        <f>LEFT(G24,1)&amp;TEXT(VALUE(MID(G24,2,2))+1,"00")</f>
        <v>M11</v>
      </c>
      <c r="H30" s="32" t="str">
        <f>F29</f>
        <v>İSTAV</v>
      </c>
      <c r="I30" s="63" t="s">
        <v>39</v>
      </c>
      <c r="J30" s="69"/>
      <c r="K30" s="12"/>
      <c r="N30" s="49"/>
    </row>
    <row r="31" spans="3:14" ht="12.75">
      <c r="C31" s="17"/>
      <c r="D31" s="32"/>
      <c r="E31" s="32"/>
      <c r="F31" s="2" t="str">
        <f>IF(I7="Kazanan","M05 Kaybeden",IF(I7="","M05 Kaybeden",IF(I7=F5,F9,IF(I7=F9,F5))))</f>
        <v>TED</v>
      </c>
      <c r="G31" s="59"/>
      <c r="H31" s="32" t="str">
        <f>F31</f>
        <v>TED</v>
      </c>
      <c r="I31" s="48" t="s">
        <v>57</v>
      </c>
      <c r="J31" s="32"/>
      <c r="K31" s="32"/>
      <c r="L31" s="17"/>
      <c r="M31" s="32"/>
      <c r="N31" s="17"/>
    </row>
    <row r="32" spans="3:14" ht="12.75">
      <c r="C32" s="17"/>
      <c r="D32" s="32"/>
      <c r="E32" s="32"/>
      <c r="F32" s="17"/>
      <c r="G32" s="32"/>
      <c r="H32" s="32"/>
      <c r="I32" s="17"/>
      <c r="J32" s="32"/>
      <c r="K32" s="32"/>
      <c r="L32" s="17"/>
      <c r="M32" s="32"/>
      <c r="N32" s="17"/>
    </row>
    <row r="33" spans="3:14" ht="12.75">
      <c r="C33" s="9"/>
      <c r="D33" s="8"/>
      <c r="E33" s="8"/>
      <c r="F33" s="9"/>
      <c r="G33" s="8"/>
      <c r="H33" s="8"/>
      <c r="I33" s="9"/>
      <c r="J33" s="8"/>
      <c r="K33" s="8"/>
      <c r="L33" s="9"/>
      <c r="M33" s="22"/>
      <c r="N33" s="16"/>
    </row>
    <row r="34" spans="3:14" ht="12.75">
      <c r="C34" s="41"/>
      <c r="D34" s="32"/>
      <c r="E34" s="32"/>
      <c r="F34" s="17"/>
      <c r="G34" s="32"/>
      <c r="H34" s="32"/>
      <c r="I34" s="17"/>
      <c r="J34" s="32"/>
      <c r="K34" s="32"/>
      <c r="L34" s="17"/>
      <c r="M34" s="32"/>
      <c r="N34" s="17"/>
    </row>
    <row r="35" spans="3:14" ht="12.75">
      <c r="C35" s="41"/>
      <c r="D35" s="32"/>
      <c r="E35" s="32"/>
      <c r="F35" s="33"/>
      <c r="G35" s="34"/>
      <c r="H35" s="34"/>
      <c r="I35" s="33"/>
      <c r="J35" s="34"/>
      <c r="K35" s="34"/>
      <c r="L35" s="33"/>
      <c r="M35" s="35"/>
      <c r="N35" s="33"/>
    </row>
    <row r="36" spans="3:14" ht="12.75">
      <c r="C36" s="41"/>
      <c r="D36" s="32"/>
      <c r="E36" s="11">
        <f>C35</f>
        <v>0</v>
      </c>
      <c r="F36" s="12" t="str">
        <f>IF(F23="Kazanan","M08 Kaybeden",IF(F23="","M08 Kaybeden",IF(F23=C22,C24,IF(F23=C24,C22))))</f>
        <v>BİTLİS G.S.</v>
      </c>
      <c r="G36" s="34"/>
      <c r="H36" s="34"/>
      <c r="I36" s="33"/>
      <c r="J36" s="34"/>
      <c r="K36" s="34"/>
      <c r="L36" s="33"/>
      <c r="M36" s="35"/>
      <c r="N36" s="33"/>
    </row>
    <row r="37" spans="3:14" ht="12.75">
      <c r="C37" s="41"/>
      <c r="E37" s="11">
        <f>C37</f>
        <v>0</v>
      </c>
      <c r="F37" s="36"/>
      <c r="G37" s="58" t="str">
        <f>LEFT(J27,1)&amp;TEXT(VALUE(MID(J27,2,2))+1,"00")</f>
        <v>M13</v>
      </c>
      <c r="H37" s="11" t="str">
        <f>F42</f>
        <v>ATK</v>
      </c>
      <c r="I37" s="63"/>
      <c r="J37" s="63"/>
      <c r="K37" s="17"/>
      <c r="L37" s="17"/>
      <c r="M37" s="37"/>
      <c r="N37" s="17"/>
    </row>
    <row r="38" spans="3:14" ht="12.75">
      <c r="C38" s="41"/>
      <c r="D38" s="32"/>
      <c r="E38" s="32"/>
      <c r="F38" s="42" t="str">
        <f>IF(I30="Kazanan","M11 Kaybeden",IF(I30="","M11 Kaybeden",IF(I30=F29,F31,IF(I30=F31,F29))))</f>
        <v>TED</v>
      </c>
      <c r="G38" s="59"/>
      <c r="H38" s="11" t="str">
        <f>F38</f>
        <v>TED</v>
      </c>
      <c r="I38" s="36"/>
      <c r="J38" s="38"/>
      <c r="K38" s="32"/>
      <c r="L38" s="17"/>
      <c r="M38" s="37"/>
      <c r="N38" s="17"/>
    </row>
    <row r="39" spans="3:14" ht="12.75">
      <c r="C39" s="41"/>
      <c r="D39" s="32"/>
      <c r="E39" s="32"/>
      <c r="F39" s="17"/>
      <c r="G39" s="32"/>
      <c r="H39" s="32"/>
      <c r="I39" s="17"/>
      <c r="J39" s="39"/>
      <c r="K39" s="32"/>
      <c r="L39" s="68"/>
      <c r="M39" s="63"/>
      <c r="N39" s="70" t="s">
        <v>16</v>
      </c>
    </row>
    <row r="40" spans="3:14" ht="12.75">
      <c r="C40" s="41"/>
      <c r="D40" s="32"/>
      <c r="E40" s="32"/>
      <c r="F40" s="17"/>
      <c r="G40" s="32"/>
      <c r="H40" s="32"/>
      <c r="I40" s="17"/>
      <c r="J40" s="58" t="str">
        <f>LEFT(G43,1)&amp;TEXT(VALUE(MID(G43,2,2))+1,"00")</f>
        <v>M15</v>
      </c>
      <c r="K40" s="32"/>
      <c r="L40" s="17"/>
      <c r="M40" s="17"/>
      <c r="N40" s="70"/>
    </row>
    <row r="41" spans="3:14" ht="12.75">
      <c r="C41" s="41"/>
      <c r="D41" s="34"/>
      <c r="E41" s="34"/>
      <c r="F41" s="17"/>
      <c r="G41" s="32"/>
      <c r="H41" s="32"/>
      <c r="I41" s="17"/>
      <c r="J41" s="59"/>
      <c r="K41" s="32">
        <f>I37</f>
        <v>0</v>
      </c>
      <c r="L41" s="17"/>
      <c r="M41" s="37"/>
      <c r="N41" s="17"/>
    </row>
    <row r="42" spans="3:14" ht="12.75">
      <c r="C42" s="41"/>
      <c r="E42" s="11">
        <f>C41</f>
        <v>0</v>
      </c>
      <c r="F42" s="12" t="str">
        <f>IF(F29="Kazanan","M09 Kaybeden",IF(F29="","M09 Kaybeden",IF(F29=C28,C30,IF(F29=C30,C28))))</f>
        <v>ATK</v>
      </c>
      <c r="G42" s="34"/>
      <c r="H42" s="34"/>
      <c r="I42" s="17"/>
      <c r="J42" s="40"/>
      <c r="K42" s="32">
        <f>I43</f>
        <v>0</v>
      </c>
      <c r="L42" s="63" t="str">
        <f>IF(L39="Kazanan","Kaybeden",IF(L39="","Kaybeden",IF(L39=I37,I43,IF(L39=I43,I37))))</f>
        <v>Kaybeden</v>
      </c>
      <c r="M42" s="63"/>
      <c r="N42" s="70" t="s">
        <v>17</v>
      </c>
    </row>
    <row r="43" spans="3:14" ht="12.75">
      <c r="C43" s="41"/>
      <c r="E43" s="11">
        <f>C43</f>
        <v>0</v>
      </c>
      <c r="F43" s="36"/>
      <c r="G43" s="58" t="str">
        <f>LEFT(G37,1)&amp;TEXT(VALUE(MID(G37,2,2))+1,"00")</f>
        <v>M14</v>
      </c>
      <c r="H43" s="32" t="str">
        <f>F36</f>
        <v>BİTLİS G.S.</v>
      </c>
      <c r="I43" s="63"/>
      <c r="J43" s="69"/>
      <c r="K43" s="12"/>
      <c r="N43" s="70"/>
    </row>
    <row r="44" spans="3:14" ht="12.75">
      <c r="C44" s="41"/>
      <c r="D44" s="32"/>
      <c r="E44" s="32"/>
      <c r="F44" s="12" t="str">
        <f>IF(I24="Kazanan","M10 Kaybeden",IF(I24="","M10 Kaybeden",IF(I24=F23,F25,IF(I24=F25,F23))))</f>
        <v>AVRUPA YK</v>
      </c>
      <c r="G44" s="59"/>
      <c r="H44" s="32" t="str">
        <f>F44</f>
        <v>AVRUPA YK</v>
      </c>
      <c r="I44" s="17"/>
      <c r="J44" s="32"/>
      <c r="K44" s="32"/>
      <c r="L44" s="17"/>
      <c r="M44" s="32"/>
      <c r="N44" s="17"/>
    </row>
    <row r="45" spans="3:14" ht="12.75">
      <c r="C45" s="41"/>
      <c r="L45" s="43"/>
      <c r="M45" s="43"/>
      <c r="N45" s="43"/>
    </row>
    <row r="46" spans="3:14" ht="12.75">
      <c r="C46" s="41"/>
      <c r="L46" s="43"/>
      <c r="M46" s="43"/>
      <c r="N46" s="43"/>
    </row>
    <row r="47" spans="3:14" ht="12.75">
      <c r="C47" s="41"/>
      <c r="G47" s="63" t="str">
        <f>IF(I37="Kazanan","M13 Kaybeden",IF(I37="","M13 Kaybeden",IF(I37=F42,F38,IF(I37=F38,F42))))</f>
        <v>M13 Kaybeden</v>
      </c>
      <c r="H47" s="63"/>
      <c r="I47" s="63"/>
      <c r="J47" s="34"/>
      <c r="K47" s="34"/>
      <c r="L47" s="75"/>
      <c r="M47" s="63"/>
      <c r="N47" s="70" t="s">
        <v>19</v>
      </c>
    </row>
    <row r="48" spans="3:14" ht="12.75">
      <c r="C48" s="41"/>
      <c r="I48" s="17"/>
      <c r="J48" s="71" t="s">
        <v>18</v>
      </c>
      <c r="K48" s="32" t="str">
        <f>G47</f>
        <v>M13 Kaybeden</v>
      </c>
      <c r="L48" s="72"/>
      <c r="M48" s="72"/>
      <c r="N48" s="70"/>
    </row>
    <row r="49" spans="7:14" ht="12.75">
      <c r="G49" s="63" t="str">
        <f>IF(I43="Kazanan","M14 Kaybeden",IF(I43="","M14 Kaybeden",IF(I43=F36,F44,IF(I43=F44,F36))))</f>
        <v>M14 Kaybeden</v>
      </c>
      <c r="H49" s="63"/>
      <c r="I49" s="69"/>
      <c r="J49" s="74"/>
      <c r="K49" s="32" t="str">
        <f>G49</f>
        <v>M14 Kaybeden</v>
      </c>
      <c r="L49" s="75"/>
      <c r="M49" s="63"/>
      <c r="N49" s="73" t="s">
        <v>20</v>
      </c>
    </row>
    <row r="50" spans="12:14" ht="12.75">
      <c r="L50" s="43"/>
      <c r="M50" s="43"/>
      <c r="N50" s="73"/>
    </row>
  </sheetData>
  <sheetProtection/>
  <mergeCells count="69">
    <mergeCell ref="G47:I47"/>
    <mergeCell ref="G49:I49"/>
    <mergeCell ref="N47:N48"/>
    <mergeCell ref="J48:J49"/>
    <mergeCell ref="L48:M48"/>
    <mergeCell ref="N49:N50"/>
    <mergeCell ref="L47:M47"/>
    <mergeCell ref="L49:M49"/>
    <mergeCell ref="L39:M39"/>
    <mergeCell ref="N39:N40"/>
    <mergeCell ref="J40:J41"/>
    <mergeCell ref="L42:M42"/>
    <mergeCell ref="N42:N43"/>
    <mergeCell ref="G43:G44"/>
    <mergeCell ref="I43:J43"/>
    <mergeCell ref="B1:N1"/>
    <mergeCell ref="C2:L2"/>
    <mergeCell ref="B3:B4"/>
    <mergeCell ref="C3:C4"/>
    <mergeCell ref="G37:G38"/>
    <mergeCell ref="I37:J37"/>
    <mergeCell ref="B11:B12"/>
    <mergeCell ref="C11:C12"/>
    <mergeCell ref="J11:J12"/>
    <mergeCell ref="G15:G16"/>
    <mergeCell ref="I15:J15"/>
    <mergeCell ref="B15:B16"/>
    <mergeCell ref="A4:A5"/>
    <mergeCell ref="B5:B6"/>
    <mergeCell ref="C5:C6"/>
    <mergeCell ref="D5:D6"/>
    <mergeCell ref="A6:A7"/>
    <mergeCell ref="B7:B8"/>
    <mergeCell ref="C7:C8"/>
    <mergeCell ref="G7:G8"/>
    <mergeCell ref="I7:J7"/>
    <mergeCell ref="A8:A9"/>
    <mergeCell ref="B9:B10"/>
    <mergeCell ref="C9:C10"/>
    <mergeCell ref="D9:D10"/>
    <mergeCell ref="A10:A11"/>
    <mergeCell ref="A16:A17"/>
    <mergeCell ref="L11:M11"/>
    <mergeCell ref="N11:N12"/>
    <mergeCell ref="A12:A13"/>
    <mergeCell ref="B13:B14"/>
    <mergeCell ref="C13:C14"/>
    <mergeCell ref="D13:D14"/>
    <mergeCell ref="A14:A15"/>
    <mergeCell ref="L14:M14"/>
    <mergeCell ref="N14:N15"/>
    <mergeCell ref="A18:A19"/>
    <mergeCell ref="M18:M19"/>
    <mergeCell ref="D23:D24"/>
    <mergeCell ref="G24:G25"/>
    <mergeCell ref="I24:J24"/>
    <mergeCell ref="N16:N17"/>
    <mergeCell ref="B17:B18"/>
    <mergeCell ref="C17:C18"/>
    <mergeCell ref="D17:D18"/>
    <mergeCell ref="C15:C16"/>
    <mergeCell ref="L26:M26"/>
    <mergeCell ref="N26:N27"/>
    <mergeCell ref="J27:J28"/>
    <mergeCell ref="D29:D30"/>
    <mergeCell ref="L29:M29"/>
    <mergeCell ref="N29:N30"/>
    <mergeCell ref="G30:G31"/>
    <mergeCell ref="I30:J30"/>
  </mergeCells>
  <dataValidations count="4">
    <dataValidation type="list" allowBlank="1" showInputMessage="1" showErrorMessage="1" sqref="L11 F5 F9 F13 F17 F23 I7:K7 I24:K24 I30:K30 F29 I43:K43 I37:K37 L48:M48">
      <formula1>K11:K12</formula1>
    </dataValidation>
    <dataValidation type="list" allowBlank="1" showInputMessage="1" showErrorMessage="1" sqref="I15:J15">
      <formula1>H16:H17</formula1>
    </dataValidation>
    <dataValidation type="list" allowBlank="1" showInputMessage="1" showErrorMessage="1" sqref="K16">
      <formula1>J17:J17</formula1>
    </dataValidation>
    <dataValidation type="list" allowBlank="1" showInputMessage="1" showErrorMessage="1" sqref="L26:L27 L39:L40">
      <formula1>K28:K29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E12" sqref="E12"/>
    </sheetView>
  </sheetViews>
  <sheetFormatPr defaultColWidth="9.140625" defaultRowHeight="12.75"/>
  <sheetData>
    <row r="1" ht="12.75">
      <c r="B1" t="s">
        <v>7</v>
      </c>
    </row>
    <row r="2" spans="1:3" ht="12.75">
      <c r="A2">
        <v>1</v>
      </c>
      <c r="B2" t="s">
        <v>8</v>
      </c>
      <c r="C2" t="s">
        <v>31</v>
      </c>
    </row>
    <row r="3" spans="1:3" ht="12.75">
      <c r="A3">
        <v>2</v>
      </c>
      <c r="B3" t="s">
        <v>9</v>
      </c>
      <c r="C3" t="s">
        <v>32</v>
      </c>
    </row>
    <row r="4" spans="1:3" ht="12.75">
      <c r="A4">
        <v>3</v>
      </c>
      <c r="B4" t="s">
        <v>10</v>
      </c>
      <c r="C4" t="s">
        <v>33</v>
      </c>
    </row>
    <row r="5" spans="1:3" ht="12.75">
      <c r="A5">
        <v>4</v>
      </c>
      <c r="B5" t="s">
        <v>11</v>
      </c>
      <c r="C5" t="s">
        <v>34</v>
      </c>
    </row>
    <row r="6" spans="1:3" ht="12.75">
      <c r="A6">
        <v>5</v>
      </c>
      <c r="B6" t="s">
        <v>12</v>
      </c>
      <c r="C6" t="s">
        <v>35</v>
      </c>
    </row>
    <row r="7" spans="1:3" ht="12.75">
      <c r="A7">
        <v>6</v>
      </c>
      <c r="B7" t="s">
        <v>13</v>
      </c>
      <c r="C7" t="s">
        <v>36</v>
      </c>
    </row>
    <row r="8" spans="1:3" ht="12.75">
      <c r="A8">
        <v>7</v>
      </c>
      <c r="B8" t="s">
        <v>14</v>
      </c>
      <c r="C8" t="s">
        <v>37</v>
      </c>
    </row>
    <row r="9" spans="1:3" ht="12.75">
      <c r="A9">
        <v>8</v>
      </c>
      <c r="B9" t="s">
        <v>15</v>
      </c>
      <c r="C9" t="s">
        <v>38</v>
      </c>
    </row>
    <row r="11" spans="1:2" ht="12.75">
      <c r="A11" t="s">
        <v>5</v>
      </c>
      <c r="B11" t="s"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G14" sqref="G14"/>
    </sheetView>
  </sheetViews>
  <sheetFormatPr defaultColWidth="9.140625" defaultRowHeight="12.75"/>
  <sheetData>
    <row r="1" ht="12.75">
      <c r="B1" t="s">
        <v>7</v>
      </c>
    </row>
    <row r="2" spans="1:3" ht="12.75">
      <c r="A2">
        <v>1</v>
      </c>
      <c r="B2" s="44" t="s">
        <v>21</v>
      </c>
      <c r="C2" t="s">
        <v>32</v>
      </c>
    </row>
    <row r="3" spans="1:3" ht="12.75">
      <c r="A3">
        <v>2</v>
      </c>
      <c r="B3" s="44" t="s">
        <v>22</v>
      </c>
      <c r="C3" t="s">
        <v>31</v>
      </c>
    </row>
    <row r="4" spans="1:3" ht="12.75">
      <c r="A4">
        <v>3</v>
      </c>
      <c r="B4" s="44" t="s">
        <v>23</v>
      </c>
      <c r="C4" t="s">
        <v>39</v>
      </c>
    </row>
    <row r="5" spans="1:3" ht="12.75">
      <c r="A5">
        <v>4</v>
      </c>
      <c r="B5" s="44" t="s">
        <v>24</v>
      </c>
      <c r="C5" t="s">
        <v>40</v>
      </c>
    </row>
    <row r="6" spans="1:3" ht="12.75">
      <c r="A6">
        <v>5</v>
      </c>
      <c r="B6" s="44" t="s">
        <v>25</v>
      </c>
      <c r="C6" t="s">
        <v>41</v>
      </c>
    </row>
    <row r="7" spans="1:3" ht="12.75">
      <c r="A7">
        <v>6</v>
      </c>
      <c r="B7" s="44" t="s">
        <v>26</v>
      </c>
      <c r="C7" t="s">
        <v>42</v>
      </c>
    </row>
    <row r="8" spans="1:3" ht="12.75">
      <c r="A8">
        <v>7</v>
      </c>
      <c r="B8" s="44" t="s">
        <v>27</v>
      </c>
      <c r="C8" t="s">
        <v>38</v>
      </c>
    </row>
    <row r="9" spans="1:3" ht="12.75">
      <c r="A9">
        <v>8</v>
      </c>
      <c r="B9" s="44" t="s">
        <v>28</v>
      </c>
      <c r="C9" t="s">
        <v>33</v>
      </c>
    </row>
    <row r="11" spans="1:2" ht="12.75">
      <c r="A11" t="s">
        <v>5</v>
      </c>
      <c r="B11" t="s">
        <v>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Birol Kasapoğlu</dc:creator>
  <cp:keywords/>
  <dc:description/>
  <cp:lastModifiedBy>hp</cp:lastModifiedBy>
  <dcterms:created xsi:type="dcterms:W3CDTF">2007-05-08T05:22:08Z</dcterms:created>
  <dcterms:modified xsi:type="dcterms:W3CDTF">2022-09-22T12:21:28Z</dcterms:modified>
  <cp:category/>
  <cp:version/>
  <cp:contentType/>
  <cp:contentStatus/>
</cp:coreProperties>
</file>